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R\1001 INTERNETAUFTRITT, VERKEHRSZAHLEN\EXCEL VERKEHR\2022\"/>
    </mc:Choice>
  </mc:AlternateContent>
  <xr:revisionPtr revIDLastSave="0" documentId="13_ncr:1_{51F09539-27C0-47A0-809A-B20F033870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21" i="4"/>
  <c r="F7" i="4"/>
  <c r="F8" i="4"/>
  <c r="F9" i="4"/>
  <c r="F10" i="4"/>
  <c r="F11" i="4"/>
  <c r="F12" i="4"/>
  <c r="F13" i="4"/>
  <c r="N21" i="6"/>
  <c r="N20" i="6"/>
  <c r="F21" i="6"/>
  <c r="F20" i="6"/>
  <c r="F19" i="6"/>
  <c r="F18" i="6"/>
  <c r="F17" i="6"/>
  <c r="F16" i="6"/>
  <c r="F15" i="6"/>
  <c r="F13" i="6"/>
  <c r="F26" i="3"/>
  <c r="F27" i="3"/>
  <c r="F28" i="3"/>
  <c r="F29" i="3"/>
  <c r="F30" i="3"/>
  <c r="F20" i="3"/>
  <c r="F21" i="3"/>
  <c r="F22" i="3"/>
  <c r="F23" i="3"/>
  <c r="F24" i="3"/>
  <c r="F14" i="3"/>
  <c r="F15" i="3"/>
  <c r="F16" i="3"/>
  <c r="F17" i="3"/>
  <c r="F18" i="3"/>
  <c r="F8" i="3"/>
  <c r="F9" i="3"/>
  <c r="F10" i="3"/>
  <c r="F11" i="3"/>
  <c r="F12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0" i="1"/>
  <c r="N15" i="1"/>
  <c r="N16" i="1"/>
  <c r="N17" i="1"/>
  <c r="N18" i="1"/>
  <c r="N14" i="1"/>
  <c r="N9" i="1"/>
  <c r="N10" i="1"/>
  <c r="N11" i="1"/>
  <c r="N12" i="1"/>
  <c r="N8" i="1"/>
  <c r="E15" i="4" l="1"/>
  <c r="E18" i="4"/>
  <c r="E19" i="4"/>
  <c r="E20" i="4"/>
  <c r="E7" i="4"/>
  <c r="E8" i="4"/>
  <c r="E9" i="4"/>
  <c r="E10" i="4"/>
  <c r="E11" i="4"/>
  <c r="E12" i="4"/>
  <c r="E15" i="6"/>
  <c r="E16" i="6"/>
  <c r="E16" i="4" s="1"/>
  <c r="E17" i="6"/>
  <c r="E17" i="4" s="1"/>
  <c r="E18" i="6"/>
  <c r="E19" i="6"/>
  <c r="E20" i="6"/>
  <c r="E13" i="6"/>
  <c r="E13" i="4" s="1"/>
  <c r="E26" i="3"/>
  <c r="E27" i="3"/>
  <c r="E28" i="3"/>
  <c r="E29" i="3"/>
  <c r="E30" i="3"/>
  <c r="E20" i="3"/>
  <c r="E21" i="3"/>
  <c r="E22" i="3"/>
  <c r="E23" i="3"/>
  <c r="E24" i="3"/>
  <c r="E14" i="3"/>
  <c r="E15" i="3"/>
  <c r="E16" i="3"/>
  <c r="E17" i="3"/>
  <c r="E18" i="3"/>
  <c r="E9" i="3"/>
  <c r="E10" i="3"/>
  <c r="E11" i="3"/>
  <c r="E12" i="3"/>
  <c r="E8" i="3"/>
  <c r="E21" i="6" l="1"/>
  <c r="E21" i="4" s="1"/>
  <c r="D15" i="4"/>
  <c r="D18" i="4"/>
  <c r="D19" i="4"/>
  <c r="D20" i="4"/>
  <c r="D7" i="4"/>
  <c r="D8" i="4"/>
  <c r="D9" i="4"/>
  <c r="D10" i="4"/>
  <c r="D11" i="4"/>
  <c r="D12" i="4"/>
  <c r="D13" i="4"/>
  <c r="D16" i="6"/>
  <c r="D16" i="4" s="1"/>
  <c r="D17" i="6"/>
  <c r="D17" i="4" s="1"/>
  <c r="D18" i="6"/>
  <c r="D19" i="6"/>
  <c r="D20" i="6"/>
  <c r="D15" i="6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5" i="4" l="1"/>
  <c r="C18" i="4"/>
  <c r="C19" i="4"/>
  <c r="C20" i="4"/>
  <c r="C7" i="4"/>
  <c r="C8" i="4"/>
  <c r="C9" i="4"/>
  <c r="C10" i="4"/>
  <c r="C11" i="4"/>
  <c r="C12" i="4"/>
  <c r="C15" i="6"/>
  <c r="C16" i="6"/>
  <c r="C16" i="4" s="1"/>
  <c r="C17" i="6"/>
  <c r="C17" i="4" s="1"/>
  <c r="C18" i="6"/>
  <c r="C19" i="6"/>
  <c r="C20" i="6"/>
  <c r="C13" i="6"/>
  <c r="C13" i="4" s="1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C8" i="3"/>
  <c r="C9" i="3"/>
  <c r="C10" i="3"/>
  <c r="C11" i="3"/>
  <c r="C12" i="3"/>
  <c r="B9" i="3"/>
  <c r="B10" i="3"/>
  <c r="B11" i="3"/>
  <c r="B12" i="3"/>
  <c r="B8" i="3"/>
  <c r="C21" i="6" l="1"/>
  <c r="C21" i="4" s="1"/>
  <c r="N20" i="4"/>
  <c r="B20" i="4"/>
  <c r="B19" i="4"/>
  <c r="B18" i="4"/>
  <c r="B16" i="4"/>
  <c r="B15" i="4"/>
  <c r="B12" i="4"/>
  <c r="B11" i="4"/>
  <c r="B10" i="4"/>
  <c r="B9" i="4"/>
  <c r="B8" i="4"/>
  <c r="B7" i="4"/>
  <c r="B20" i="6"/>
  <c r="B19" i="6"/>
  <c r="B18" i="6"/>
  <c r="B17" i="6"/>
  <c r="B17" i="4" s="1"/>
  <c r="B16" i="6"/>
  <c r="B15" i="6"/>
  <c r="B13" i="6"/>
  <c r="B13" i="4" s="1"/>
  <c r="B21" i="6" l="1"/>
  <c r="B21" i="4" s="1"/>
  <c r="N12" i="6"/>
  <c r="N12" i="4" s="1"/>
  <c r="N21" i="3" l="1"/>
  <c r="N23" i="3"/>
  <c r="N15" i="3"/>
  <c r="N16" i="3"/>
  <c r="N17" i="3"/>
  <c r="N18" i="3"/>
  <c r="N14" i="3"/>
  <c r="N9" i="3"/>
  <c r="N10" i="3"/>
  <c r="N11" i="3"/>
  <c r="N12" i="3"/>
  <c r="N8" i="3"/>
  <c r="N27" i="3"/>
  <c r="N28" i="3"/>
  <c r="N29" i="3"/>
  <c r="N30" i="3"/>
  <c r="N26" i="3"/>
  <c r="N20" i="3"/>
  <c r="O27" i="1"/>
  <c r="O24" i="1"/>
  <c r="O24" i="3" s="1"/>
  <c r="O22" i="1"/>
  <c r="O22" i="3" s="1"/>
  <c r="O21" i="1"/>
  <c r="O18" i="1"/>
  <c r="O23" i="1"/>
  <c r="O12" i="1"/>
  <c r="O10" i="1"/>
  <c r="O17" i="1"/>
  <c r="O16" i="1"/>
  <c r="O11" i="1"/>
  <c r="O30" i="1"/>
  <c r="O29" i="1"/>
  <c r="O28" i="1"/>
  <c r="O26" i="1"/>
  <c r="O20" i="1"/>
  <c r="O15" i="1"/>
  <c r="O14" i="1"/>
  <c r="O9" i="1"/>
  <c r="O8" i="1"/>
  <c r="P17" i="3" l="1"/>
  <c r="O17" i="3"/>
  <c r="O30" i="3"/>
  <c r="P30" i="3"/>
  <c r="O27" i="3"/>
  <c r="P27" i="3"/>
  <c r="P26" i="3"/>
  <c r="P29" i="3"/>
  <c r="O28" i="3"/>
  <c r="P28" i="3"/>
  <c r="P21" i="3"/>
  <c r="P23" i="3"/>
  <c r="O20" i="3"/>
  <c r="O16" i="3"/>
  <c r="P16" i="3"/>
  <c r="P18" i="3"/>
  <c r="O14" i="3"/>
  <c r="P14" i="3"/>
  <c r="P15" i="3"/>
  <c r="N7" i="6"/>
  <c r="N7" i="4" s="1"/>
  <c r="N10" i="6"/>
  <c r="N10" i="4" s="1"/>
  <c r="N9" i="6"/>
  <c r="N9" i="4" s="1"/>
  <c r="N11" i="6"/>
  <c r="N11" i="4" s="1"/>
  <c r="N8" i="6"/>
  <c r="N8" i="4" s="1"/>
  <c r="O26" i="3"/>
  <c r="O15" i="3"/>
  <c r="O29" i="3"/>
  <c r="O21" i="3"/>
  <c r="O18" i="3"/>
  <c r="P20" i="3"/>
  <c r="O23" i="3"/>
  <c r="O8" i="3"/>
  <c r="O12" i="3"/>
  <c r="O11" i="3"/>
  <c r="O10" i="3"/>
  <c r="O9" i="3"/>
  <c r="M35" i="4"/>
  <c r="M36" i="4"/>
  <c r="M37" i="4"/>
  <c r="M27" i="4"/>
  <c r="M28" i="4"/>
  <c r="M29" i="4"/>
  <c r="M30" i="4"/>
  <c r="M31" i="4"/>
  <c r="M32" i="4"/>
  <c r="M35" i="6"/>
  <c r="M36" i="6"/>
  <c r="M37" i="6"/>
  <c r="M38" i="6"/>
  <c r="M38" i="4" s="1"/>
  <c r="M39" i="6"/>
  <c r="M39" i="4" s="1"/>
  <c r="M40" i="6"/>
  <c r="M40" i="4" s="1"/>
  <c r="N40" i="6"/>
  <c r="M33" i="6"/>
  <c r="M33" i="4" s="1"/>
  <c r="M55" i="3"/>
  <c r="M56" i="3"/>
  <c r="M57" i="3"/>
  <c r="M58" i="3"/>
  <c r="M59" i="3"/>
  <c r="M49" i="3"/>
  <c r="M50" i="3"/>
  <c r="M51" i="3"/>
  <c r="M52" i="3"/>
  <c r="M53" i="3"/>
  <c r="M43" i="3"/>
  <c r="M44" i="3"/>
  <c r="M45" i="3"/>
  <c r="M46" i="3"/>
  <c r="M47" i="3"/>
  <c r="M37" i="3"/>
  <c r="M38" i="3"/>
  <c r="M39" i="3"/>
  <c r="M40" i="3"/>
  <c r="M41" i="3"/>
  <c r="N56" i="1"/>
  <c r="N57" i="1"/>
  <c r="N58" i="1"/>
  <c r="N59" i="1"/>
  <c r="N55" i="1"/>
  <c r="N52" i="1"/>
  <c r="N44" i="1"/>
  <c r="N45" i="1"/>
  <c r="N46" i="1"/>
  <c r="N47" i="1"/>
  <c r="N43" i="1"/>
  <c r="N38" i="1"/>
  <c r="N39" i="1"/>
  <c r="N40" i="1"/>
  <c r="N41" i="1"/>
  <c r="N37" i="1"/>
  <c r="N13" i="6" l="1"/>
  <c r="N15" i="6"/>
  <c r="N15" i="4" s="1"/>
  <c r="P8" i="3"/>
  <c r="N18" i="6"/>
  <c r="N18" i="4" s="1"/>
  <c r="P11" i="3"/>
  <c r="N16" i="6"/>
  <c r="N16" i="4" s="1"/>
  <c r="P9" i="3"/>
  <c r="N19" i="6"/>
  <c r="N19" i="4" s="1"/>
  <c r="P12" i="3"/>
  <c r="N17" i="6"/>
  <c r="N17" i="4" s="1"/>
  <c r="P10" i="3"/>
  <c r="L27" i="4"/>
  <c r="L28" i="4"/>
  <c r="L29" i="4"/>
  <c r="L30" i="4"/>
  <c r="L31" i="4"/>
  <c r="L32" i="4"/>
  <c r="L40" i="6"/>
  <c r="L40" i="4" s="1"/>
  <c r="L33" i="6"/>
  <c r="L33" i="4" s="1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N21" i="4" l="1"/>
  <c r="N13" i="4"/>
  <c r="K27" i="4"/>
  <c r="K28" i="4"/>
  <c r="K29" i="4"/>
  <c r="K30" i="4"/>
  <c r="K31" i="4"/>
  <c r="K32" i="4"/>
  <c r="K40" i="6"/>
  <c r="K40" i="4" s="1"/>
  <c r="K33" i="6"/>
  <c r="K33" i="4" s="1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J35" i="4" l="1"/>
  <c r="J36" i="4"/>
  <c r="J37" i="4"/>
  <c r="J27" i="4"/>
  <c r="J28" i="4"/>
  <c r="J29" i="4"/>
  <c r="J30" i="4"/>
  <c r="J31" i="4"/>
  <c r="J32" i="4"/>
  <c r="J35" i="6"/>
  <c r="J36" i="6"/>
  <c r="J37" i="6"/>
  <c r="J38" i="6"/>
  <c r="J38" i="4" s="1"/>
  <c r="J39" i="6"/>
  <c r="J39" i="4" s="1"/>
  <c r="J40" i="6"/>
  <c r="J40" i="4" s="1"/>
  <c r="J33" i="6"/>
  <c r="J55" i="3"/>
  <c r="J56" i="3"/>
  <c r="J57" i="3"/>
  <c r="J58" i="3"/>
  <c r="J59" i="3"/>
  <c r="J49" i="3"/>
  <c r="J50" i="3"/>
  <c r="J51" i="3"/>
  <c r="J52" i="3"/>
  <c r="J53" i="3"/>
  <c r="J43" i="3"/>
  <c r="J44" i="3"/>
  <c r="J45" i="3"/>
  <c r="J46" i="3"/>
  <c r="J47" i="3"/>
  <c r="J38" i="3"/>
  <c r="J39" i="3"/>
  <c r="J40" i="3"/>
  <c r="J41" i="3"/>
  <c r="J37" i="3"/>
  <c r="J33" i="4" l="1"/>
  <c r="I36" i="4"/>
  <c r="I28" i="4"/>
  <c r="I29" i="4"/>
  <c r="I30" i="4"/>
  <c r="I31" i="4"/>
  <c r="I32" i="4"/>
  <c r="I27" i="4"/>
  <c r="I40" i="6"/>
  <c r="I40" i="4" s="1"/>
  <c r="I36" i="6"/>
  <c r="I37" i="6"/>
  <c r="I37" i="4" s="1"/>
  <c r="I38" i="6"/>
  <c r="I38" i="4" s="1"/>
  <c r="I39" i="6"/>
  <c r="I39" i="4" s="1"/>
  <c r="I35" i="6"/>
  <c r="I35" i="4" s="1"/>
  <c r="I33" i="6"/>
  <c r="I33" i="4" s="1"/>
  <c r="I56" i="3"/>
  <c r="I57" i="3"/>
  <c r="I58" i="3"/>
  <c r="I59" i="3"/>
  <c r="I55" i="3"/>
  <c r="I50" i="3"/>
  <c r="I51" i="3"/>
  <c r="I52" i="3"/>
  <c r="I53" i="3"/>
  <c r="I49" i="3"/>
  <c r="I44" i="3"/>
  <c r="I45" i="3"/>
  <c r="I46" i="3"/>
  <c r="I47" i="3"/>
  <c r="I43" i="3"/>
  <c r="I38" i="3"/>
  <c r="I39" i="3"/>
  <c r="I40" i="3"/>
  <c r="I41" i="3"/>
  <c r="I37" i="3"/>
  <c r="H36" i="4" l="1"/>
  <c r="H37" i="4"/>
  <c r="H35" i="4"/>
  <c r="H28" i="4"/>
  <c r="H29" i="4"/>
  <c r="H30" i="4"/>
  <c r="H31" i="4"/>
  <c r="H32" i="4"/>
  <c r="H27" i="4"/>
  <c r="H40" i="6"/>
  <c r="H40" i="4" s="1"/>
  <c r="H36" i="6"/>
  <c r="H37" i="6"/>
  <c r="H38" i="6"/>
  <c r="H38" i="4" s="1"/>
  <c r="H39" i="6"/>
  <c r="H39" i="4" s="1"/>
  <c r="H35" i="6"/>
  <c r="H33" i="6"/>
  <c r="H33" i="4" s="1"/>
  <c r="N45" i="3"/>
  <c r="H56" i="3"/>
  <c r="H57" i="3"/>
  <c r="H58" i="3"/>
  <c r="H59" i="3"/>
  <c r="H55" i="3"/>
  <c r="H50" i="3"/>
  <c r="H51" i="3"/>
  <c r="H52" i="3"/>
  <c r="H53" i="3"/>
  <c r="H49" i="3"/>
  <c r="H44" i="3"/>
  <c r="H45" i="3"/>
  <c r="H46" i="3"/>
  <c r="H47" i="3"/>
  <c r="H43" i="3"/>
  <c r="H38" i="3"/>
  <c r="H39" i="3"/>
  <c r="H40" i="3"/>
  <c r="H41" i="3"/>
  <c r="H37" i="3"/>
  <c r="G28" i="4" l="1"/>
  <c r="G29" i="4"/>
  <c r="G30" i="4"/>
  <c r="G31" i="4"/>
  <c r="G32" i="4"/>
  <c r="G27" i="4"/>
  <c r="G40" i="6"/>
  <c r="G40" i="4" s="1"/>
  <c r="G33" i="6"/>
  <c r="N52" i="3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G33" i="4" l="1"/>
  <c r="F28" i="4"/>
  <c r="F29" i="4"/>
  <c r="F30" i="4"/>
  <c r="F31" i="4"/>
  <c r="F32" i="4"/>
  <c r="F33" i="4"/>
  <c r="F27" i="4"/>
  <c r="F40" i="6"/>
  <c r="F40" i="4" s="1"/>
  <c r="F33" i="6"/>
  <c r="F56" i="3"/>
  <c r="F57" i="3"/>
  <c r="F58" i="3"/>
  <c r="F59" i="3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28" i="4" l="1"/>
  <c r="E29" i="4"/>
  <c r="E30" i="4"/>
  <c r="E31" i="4"/>
  <c r="E32" i="4"/>
  <c r="D27" i="4"/>
  <c r="E27" i="4"/>
  <c r="E40" i="6"/>
  <c r="E40" i="4" s="1"/>
  <c r="E33" i="6"/>
  <c r="E33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37" i="3"/>
  <c r="D28" i="4" l="1"/>
  <c r="D29" i="4"/>
  <c r="D30" i="4"/>
  <c r="D31" i="4"/>
  <c r="D32" i="4"/>
  <c r="D40" i="6"/>
  <c r="D40" i="4" s="1"/>
  <c r="D33" i="6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4" l="1"/>
  <c r="C28" i="4"/>
  <c r="C29" i="4"/>
  <c r="C30" i="4"/>
  <c r="C31" i="4"/>
  <c r="C32" i="4"/>
  <c r="C27" i="4"/>
  <c r="C40" i="6"/>
  <c r="C40" i="4" s="1"/>
  <c r="C33" i="6"/>
  <c r="C33" i="4" s="1"/>
  <c r="C56" i="3"/>
  <c r="C57" i="3"/>
  <c r="C58" i="3"/>
  <c r="C59" i="3"/>
  <c r="C55" i="3"/>
  <c r="C50" i="3"/>
  <c r="C51" i="3"/>
  <c r="C52" i="3"/>
  <c r="C53" i="3"/>
  <c r="C49" i="3"/>
  <c r="C44" i="3"/>
  <c r="C45" i="3"/>
  <c r="C46" i="3"/>
  <c r="C47" i="3"/>
  <c r="C43" i="3"/>
  <c r="C38" i="3"/>
  <c r="C39" i="3"/>
  <c r="C40" i="3"/>
  <c r="C41" i="3"/>
  <c r="C37" i="3"/>
  <c r="N40" i="4" l="1"/>
  <c r="B28" i="4"/>
  <c r="B29" i="4"/>
  <c r="B30" i="4"/>
  <c r="B31" i="4"/>
  <c r="B32" i="4"/>
  <c r="B33" i="4"/>
  <c r="B27" i="4"/>
  <c r="N32" i="6"/>
  <c r="N32" i="4" s="1"/>
  <c r="B33" i="6"/>
  <c r="B40" i="6"/>
  <c r="B40" i="4" s="1"/>
  <c r="N59" i="3" l="1"/>
  <c r="N58" i="3"/>
  <c r="N57" i="3"/>
  <c r="N56" i="3"/>
  <c r="N55" i="3"/>
  <c r="N47" i="3"/>
  <c r="N46" i="3"/>
  <c r="N44" i="3"/>
  <c r="N43" i="3"/>
  <c r="N38" i="3"/>
  <c r="N39" i="3"/>
  <c r="N40" i="3"/>
  <c r="N41" i="3"/>
  <c r="N37" i="3"/>
  <c r="B56" i="3"/>
  <c r="B57" i="3"/>
  <c r="B58" i="3"/>
  <c r="B59" i="3"/>
  <c r="B55" i="3"/>
  <c r="B50" i="3"/>
  <c r="B51" i="3"/>
  <c r="B52" i="3"/>
  <c r="B53" i="3"/>
  <c r="B49" i="3"/>
  <c r="B44" i="3"/>
  <c r="B45" i="3"/>
  <c r="B46" i="3"/>
  <c r="B47" i="3"/>
  <c r="B43" i="3"/>
  <c r="B38" i="3"/>
  <c r="B39" i="3"/>
  <c r="B40" i="3"/>
  <c r="B41" i="3"/>
  <c r="B37" i="3"/>
  <c r="O56" i="1"/>
  <c r="O57" i="1"/>
  <c r="O58" i="1"/>
  <c r="O59" i="1"/>
  <c r="O55" i="1"/>
  <c r="P55" i="1" s="1"/>
  <c r="O50" i="1"/>
  <c r="O51" i="1"/>
  <c r="O51" i="3" s="1"/>
  <c r="O52" i="1"/>
  <c r="P52" i="1" s="1"/>
  <c r="O53" i="1"/>
  <c r="P53" i="1" s="1"/>
  <c r="O49" i="1"/>
  <c r="O44" i="1"/>
  <c r="P44" i="1" s="1"/>
  <c r="O45" i="1"/>
  <c r="P45" i="1" s="1"/>
  <c r="O46" i="1"/>
  <c r="P46" i="1" s="1"/>
  <c r="O47" i="1"/>
  <c r="P47" i="1" s="1"/>
  <c r="O43" i="1"/>
  <c r="P43" i="1" s="1"/>
  <c r="O38" i="1"/>
  <c r="P38" i="1" s="1"/>
  <c r="O39" i="1"/>
  <c r="P39" i="1" s="1"/>
  <c r="O40" i="1"/>
  <c r="P40" i="1" s="1"/>
  <c r="O41" i="1"/>
  <c r="P41" i="1" s="1"/>
  <c r="O37" i="1"/>
  <c r="P37" i="1" s="1"/>
  <c r="O52" i="3" l="1"/>
  <c r="P52" i="3"/>
  <c r="P55" i="3"/>
  <c r="O56" i="3"/>
  <c r="O58" i="3"/>
  <c r="O59" i="3"/>
  <c r="O49" i="3"/>
  <c r="O53" i="3"/>
  <c r="P53" i="3"/>
  <c r="O50" i="3"/>
  <c r="O44" i="3"/>
  <c r="P44" i="3"/>
  <c r="O47" i="3"/>
  <c r="P47" i="3"/>
  <c r="O46" i="3"/>
  <c r="P46" i="3"/>
  <c r="O43" i="3"/>
  <c r="P43" i="3"/>
  <c r="O45" i="3"/>
  <c r="P45" i="3"/>
  <c r="N30" i="6"/>
  <c r="N30" i="4" s="1"/>
  <c r="N31" i="6"/>
  <c r="N31" i="4" s="1"/>
  <c r="N28" i="6"/>
  <c r="N28" i="4" s="1"/>
  <c r="N29" i="6"/>
  <c r="N29" i="4" s="1"/>
  <c r="N27" i="6"/>
  <c r="N27" i="4" s="1"/>
  <c r="O55" i="3"/>
  <c r="O57" i="3"/>
  <c r="N38" i="6"/>
  <c r="N38" i="4" s="1"/>
  <c r="O39" i="3"/>
  <c r="O38" i="3"/>
  <c r="O41" i="3"/>
  <c r="O37" i="3"/>
  <c r="O40" i="3"/>
  <c r="M78" i="1"/>
  <c r="M79" i="1"/>
  <c r="N79" i="1" s="1"/>
  <c r="N81" i="1"/>
  <c r="O81" i="1"/>
  <c r="P81" i="1" s="1"/>
  <c r="O82" i="1"/>
  <c r="O79" i="1" l="1"/>
  <c r="P79" i="1" s="1"/>
  <c r="P49" i="1"/>
  <c r="P49" i="3" s="1"/>
  <c r="N49" i="1"/>
  <c r="N49" i="3" s="1"/>
  <c r="P50" i="1"/>
  <c r="P50" i="3" s="1"/>
  <c r="N50" i="1"/>
  <c r="N50" i="3" s="1"/>
  <c r="N78" i="1"/>
  <c r="N33" i="6"/>
  <c r="P40" i="3"/>
  <c r="N37" i="6"/>
  <c r="N37" i="4" s="1"/>
  <c r="P39" i="3"/>
  <c r="N36" i="6"/>
  <c r="N36" i="4" s="1"/>
  <c r="P38" i="3"/>
  <c r="N35" i="6"/>
  <c r="N35" i="4" s="1"/>
  <c r="P37" i="3"/>
  <c r="N39" i="6"/>
  <c r="N39" i="4" s="1"/>
  <c r="P41" i="3"/>
  <c r="O78" i="1"/>
  <c r="P78" i="1" s="1"/>
  <c r="M48" i="4"/>
  <c r="M49" i="4"/>
  <c r="M50" i="4"/>
  <c r="M51" i="4"/>
  <c r="M52" i="4"/>
  <c r="M53" i="4"/>
  <c r="M47" i="4"/>
  <c r="M53" i="6"/>
  <c r="M41" i="6" s="1"/>
  <c r="M41" i="4" s="1"/>
  <c r="M85" i="3"/>
  <c r="M86" i="3"/>
  <c r="M87" i="3"/>
  <c r="M88" i="3"/>
  <c r="M84" i="3"/>
  <c r="M79" i="3"/>
  <c r="M80" i="3"/>
  <c r="M81" i="3"/>
  <c r="M82" i="3"/>
  <c r="M78" i="3"/>
  <c r="M73" i="3"/>
  <c r="M74" i="3"/>
  <c r="M75" i="3"/>
  <c r="M76" i="3"/>
  <c r="M72" i="3"/>
  <c r="M67" i="3"/>
  <c r="M68" i="3"/>
  <c r="M69" i="3"/>
  <c r="M70" i="3"/>
  <c r="M66" i="3"/>
  <c r="N85" i="1"/>
  <c r="N86" i="1"/>
  <c r="N87" i="1"/>
  <c r="N88" i="1"/>
  <c r="N84" i="1"/>
  <c r="N73" i="1"/>
  <c r="N74" i="1"/>
  <c r="N75" i="1"/>
  <c r="N76" i="1"/>
  <c r="N72" i="1"/>
  <c r="N67" i="1"/>
  <c r="N68" i="1"/>
  <c r="N69" i="1"/>
  <c r="N70" i="1"/>
  <c r="N66" i="1"/>
  <c r="N33" i="4" l="1"/>
  <c r="L52" i="4"/>
  <c r="L48" i="6"/>
  <c r="L49" i="6"/>
  <c r="L37" i="6" s="1"/>
  <c r="L37" i="4" s="1"/>
  <c r="L50" i="6"/>
  <c r="L51" i="6"/>
  <c r="L47" i="6"/>
  <c r="L35" i="6" s="1"/>
  <c r="L35" i="4" s="1"/>
  <c r="L85" i="3"/>
  <c r="L86" i="3"/>
  <c r="L87" i="3"/>
  <c r="L88" i="3"/>
  <c r="L84" i="3"/>
  <c r="L79" i="3"/>
  <c r="L80" i="3"/>
  <c r="L81" i="3"/>
  <c r="L82" i="3"/>
  <c r="L78" i="3"/>
  <c r="L73" i="3"/>
  <c r="L74" i="3"/>
  <c r="L75" i="3"/>
  <c r="L76" i="3"/>
  <c r="L72" i="3"/>
  <c r="L67" i="3"/>
  <c r="L68" i="3"/>
  <c r="L69" i="3"/>
  <c r="L70" i="3"/>
  <c r="L66" i="3"/>
  <c r="L48" i="4" l="1"/>
  <c r="L36" i="6"/>
  <c r="L36" i="4" s="1"/>
  <c r="L51" i="4"/>
  <c r="L39" i="6"/>
  <c r="L39" i="4" s="1"/>
  <c r="L50" i="4"/>
  <c r="L38" i="6"/>
  <c r="L38" i="4" s="1"/>
  <c r="L47" i="4"/>
  <c r="L53" i="6"/>
  <c r="L49" i="4"/>
  <c r="K52" i="4"/>
  <c r="K48" i="6"/>
  <c r="K49" i="6"/>
  <c r="K50" i="6"/>
  <c r="K51" i="6"/>
  <c r="K47" i="6"/>
  <c r="K35" i="6" s="1"/>
  <c r="K35" i="4" s="1"/>
  <c r="K85" i="3"/>
  <c r="K86" i="3"/>
  <c r="K87" i="3"/>
  <c r="K88" i="3"/>
  <c r="K84" i="3"/>
  <c r="K79" i="3"/>
  <c r="K80" i="3"/>
  <c r="K81" i="3"/>
  <c r="K82" i="3"/>
  <c r="K78" i="3"/>
  <c r="K73" i="3"/>
  <c r="K74" i="3"/>
  <c r="K75" i="3"/>
  <c r="K76" i="3"/>
  <c r="K72" i="3"/>
  <c r="K67" i="3"/>
  <c r="K68" i="3"/>
  <c r="K69" i="3"/>
  <c r="K70" i="3"/>
  <c r="K66" i="3"/>
  <c r="K51" i="4" l="1"/>
  <c r="K39" i="6"/>
  <c r="K39" i="4" s="1"/>
  <c r="K49" i="4"/>
  <c r="K37" i="6"/>
  <c r="K37" i="4" s="1"/>
  <c r="L53" i="4"/>
  <c r="L41" i="6"/>
  <c r="L41" i="4" s="1"/>
  <c r="K50" i="4"/>
  <c r="K38" i="6"/>
  <c r="K38" i="4" s="1"/>
  <c r="K48" i="4"/>
  <c r="K36" i="6"/>
  <c r="K36" i="4" s="1"/>
  <c r="K53" i="6"/>
  <c r="K41" i="6" s="1"/>
  <c r="K41" i="4" s="1"/>
  <c r="K47" i="4"/>
  <c r="J48" i="4"/>
  <c r="J49" i="4"/>
  <c r="J50" i="4"/>
  <c r="J51" i="4"/>
  <c r="J52" i="4"/>
  <c r="J47" i="4"/>
  <c r="J53" i="6"/>
  <c r="J85" i="3"/>
  <c r="J86" i="3"/>
  <c r="J87" i="3"/>
  <c r="J88" i="3"/>
  <c r="J84" i="3"/>
  <c r="J79" i="3"/>
  <c r="J80" i="3"/>
  <c r="J81" i="3"/>
  <c r="J82" i="3"/>
  <c r="J78" i="3"/>
  <c r="J73" i="3"/>
  <c r="J74" i="3"/>
  <c r="J75" i="3"/>
  <c r="J76" i="3"/>
  <c r="J72" i="3"/>
  <c r="J67" i="3"/>
  <c r="J68" i="3"/>
  <c r="J69" i="3"/>
  <c r="J70" i="3"/>
  <c r="J66" i="3"/>
  <c r="J53" i="4" l="1"/>
  <c r="J41" i="6"/>
  <c r="J41" i="4" s="1"/>
  <c r="K53" i="4"/>
  <c r="I47" i="4"/>
  <c r="I48" i="4"/>
  <c r="I49" i="4"/>
  <c r="I50" i="4"/>
  <c r="I51" i="4"/>
  <c r="I52" i="4"/>
  <c r="I53" i="6"/>
  <c r="I41" i="6" s="1"/>
  <c r="I41" i="4" s="1"/>
  <c r="I66" i="3"/>
  <c r="I67" i="3"/>
  <c r="I68" i="3"/>
  <c r="I69" i="3"/>
  <c r="I70" i="3"/>
  <c r="I72" i="3"/>
  <c r="I73" i="3"/>
  <c r="I74" i="3"/>
  <c r="I75" i="3"/>
  <c r="I76" i="3"/>
  <c r="I84" i="3"/>
  <c r="I85" i="3"/>
  <c r="I86" i="3"/>
  <c r="I87" i="3"/>
  <c r="I88" i="3"/>
  <c r="I78" i="3"/>
  <c r="I79" i="3"/>
  <c r="I80" i="3"/>
  <c r="I81" i="3"/>
  <c r="I82" i="3"/>
  <c r="I53" i="4" l="1"/>
  <c r="H51" i="4"/>
  <c r="H48" i="4"/>
  <c r="H49" i="4"/>
  <c r="H50" i="4"/>
  <c r="H52" i="4"/>
  <c r="H47" i="4"/>
  <c r="H53" i="6" l="1"/>
  <c r="H88" i="3"/>
  <c r="H87" i="3"/>
  <c r="H86" i="3"/>
  <c r="H85" i="3"/>
  <c r="H84" i="3"/>
  <c r="H82" i="3"/>
  <c r="H81" i="3"/>
  <c r="H80" i="3"/>
  <c r="H79" i="3"/>
  <c r="H78" i="3"/>
  <c r="H73" i="3"/>
  <c r="H74" i="3"/>
  <c r="H75" i="3"/>
  <c r="H76" i="3"/>
  <c r="H72" i="3"/>
  <c r="H67" i="3"/>
  <c r="H68" i="3"/>
  <c r="H69" i="3"/>
  <c r="H70" i="3"/>
  <c r="H66" i="3"/>
  <c r="H41" i="6" l="1"/>
  <c r="H41" i="4" s="1"/>
  <c r="H53" i="4"/>
  <c r="G52" i="4"/>
  <c r="G48" i="6"/>
  <c r="G36" i="6" s="1"/>
  <c r="G36" i="4" s="1"/>
  <c r="G49" i="6"/>
  <c r="G37" i="6" s="1"/>
  <c r="G37" i="4" s="1"/>
  <c r="G50" i="6"/>
  <c r="G51" i="6"/>
  <c r="G47" i="6"/>
  <c r="G35" i="6" s="1"/>
  <c r="G35" i="4" s="1"/>
  <c r="F47" i="6"/>
  <c r="F35" i="6" s="1"/>
  <c r="F35" i="4" s="1"/>
  <c r="F48" i="6"/>
  <c r="F36" i="6" s="1"/>
  <c r="F36" i="4" s="1"/>
  <c r="F49" i="6"/>
  <c r="F37" i="6" s="1"/>
  <c r="F37" i="4" s="1"/>
  <c r="F50" i="6"/>
  <c r="F38" i="6" s="1"/>
  <c r="F38" i="4" s="1"/>
  <c r="F51" i="6"/>
  <c r="F39" i="6" s="1"/>
  <c r="F39" i="4" s="1"/>
  <c r="G51" i="4" l="1"/>
  <c r="G39" i="6"/>
  <c r="G39" i="4" s="1"/>
  <c r="G50" i="4"/>
  <c r="G38" i="6"/>
  <c r="G38" i="4" s="1"/>
  <c r="G47" i="4"/>
  <c r="G49" i="4"/>
  <c r="G48" i="4"/>
  <c r="G53" i="6"/>
  <c r="G41" i="6" s="1"/>
  <c r="G41" i="4" s="1"/>
  <c r="G85" i="3"/>
  <c r="G86" i="3"/>
  <c r="G87" i="3"/>
  <c r="G88" i="3"/>
  <c r="G84" i="3"/>
  <c r="G79" i="3"/>
  <c r="G80" i="3"/>
  <c r="G81" i="3"/>
  <c r="G82" i="3"/>
  <c r="G78" i="3"/>
  <c r="G73" i="3"/>
  <c r="G74" i="3"/>
  <c r="G75" i="3"/>
  <c r="G76" i="3"/>
  <c r="G72" i="3"/>
  <c r="G67" i="3"/>
  <c r="G68" i="3"/>
  <c r="G69" i="3"/>
  <c r="G70" i="3"/>
  <c r="G66" i="3"/>
  <c r="F87" i="1"/>
  <c r="P58" i="1" s="1"/>
  <c r="P58" i="3" s="1"/>
  <c r="F86" i="1"/>
  <c r="P57" i="1" s="1"/>
  <c r="P57" i="3" s="1"/>
  <c r="F88" i="1"/>
  <c r="P59" i="1" s="1"/>
  <c r="P59" i="3" s="1"/>
  <c r="F85" i="1"/>
  <c r="P56" i="1" s="1"/>
  <c r="P56" i="3" s="1"/>
  <c r="G53" i="4" l="1"/>
  <c r="F51" i="4"/>
  <c r="F52" i="4"/>
  <c r="F47" i="4"/>
  <c r="F50" i="4" l="1"/>
  <c r="F48" i="4"/>
  <c r="F53" i="6"/>
  <c r="F41" i="6" s="1"/>
  <c r="F41" i="4" s="1"/>
  <c r="F49" i="4"/>
  <c r="F85" i="3"/>
  <c r="F86" i="3"/>
  <c r="F87" i="3"/>
  <c r="F88" i="3"/>
  <c r="F53" i="4" l="1"/>
  <c r="F84" i="3"/>
  <c r="F79" i="3"/>
  <c r="F80" i="3"/>
  <c r="F81" i="3"/>
  <c r="F82" i="3"/>
  <c r="F78" i="3"/>
  <c r="F73" i="3"/>
  <c r="F74" i="3"/>
  <c r="F75" i="3"/>
  <c r="F76" i="3"/>
  <c r="F72" i="3"/>
  <c r="F67" i="3"/>
  <c r="F68" i="3"/>
  <c r="F69" i="3"/>
  <c r="F70" i="3"/>
  <c r="F66" i="3"/>
  <c r="E52" i="4" l="1"/>
  <c r="E48" i="6"/>
  <c r="E36" i="6" s="1"/>
  <c r="E36" i="4" s="1"/>
  <c r="E49" i="6"/>
  <c r="E37" i="6" s="1"/>
  <c r="E37" i="4" s="1"/>
  <c r="E50" i="6"/>
  <c r="E51" i="6"/>
  <c r="E47" i="6"/>
  <c r="E85" i="3"/>
  <c r="E86" i="3"/>
  <c r="E87" i="3"/>
  <c r="E88" i="3"/>
  <c r="E84" i="3"/>
  <c r="E79" i="3"/>
  <c r="E80" i="3"/>
  <c r="E81" i="3"/>
  <c r="E82" i="3"/>
  <c r="E78" i="3"/>
  <c r="E73" i="3"/>
  <c r="E74" i="3"/>
  <c r="E75" i="3"/>
  <c r="E76" i="3"/>
  <c r="E72" i="3"/>
  <c r="E67" i="3"/>
  <c r="E68" i="3"/>
  <c r="E69" i="3"/>
  <c r="E70" i="3"/>
  <c r="E47" i="4" l="1"/>
  <c r="E35" i="6"/>
  <c r="E35" i="4" s="1"/>
  <c r="E51" i="4"/>
  <c r="E39" i="6"/>
  <c r="E39" i="4" s="1"/>
  <c r="E50" i="4"/>
  <c r="E38" i="6"/>
  <c r="E38" i="4" s="1"/>
  <c r="E49" i="4"/>
  <c r="E48" i="4"/>
  <c r="E53" i="6"/>
  <c r="E41" i="6" s="1"/>
  <c r="E41" i="4" s="1"/>
  <c r="E66" i="3"/>
  <c r="E53" i="4" l="1"/>
  <c r="D52" i="4"/>
  <c r="D48" i="4"/>
  <c r="D49" i="4"/>
  <c r="D50" i="4"/>
  <c r="D51" i="4"/>
  <c r="D47" i="4"/>
  <c r="C47" i="4"/>
  <c r="D48" i="6"/>
  <c r="D36" i="6" s="1"/>
  <c r="D36" i="4" s="1"/>
  <c r="D49" i="6"/>
  <c r="D37" i="6" s="1"/>
  <c r="D37" i="4" s="1"/>
  <c r="D50" i="6"/>
  <c r="D38" i="6" s="1"/>
  <c r="D38" i="4" s="1"/>
  <c r="D51" i="6"/>
  <c r="D39" i="6" s="1"/>
  <c r="D39" i="4" s="1"/>
  <c r="D47" i="6"/>
  <c r="D35" i="6" s="1"/>
  <c r="D35" i="4" s="1"/>
  <c r="N85" i="3"/>
  <c r="N86" i="3"/>
  <c r="N87" i="3"/>
  <c r="N88" i="3"/>
  <c r="N84" i="3"/>
  <c r="N79" i="3"/>
  <c r="N81" i="3"/>
  <c r="N82" i="3"/>
  <c r="N78" i="3"/>
  <c r="N73" i="3"/>
  <c r="N74" i="3"/>
  <c r="N75" i="3"/>
  <c r="N76" i="3"/>
  <c r="N72" i="3"/>
  <c r="N67" i="3"/>
  <c r="N68" i="3"/>
  <c r="N69" i="3"/>
  <c r="N70" i="3"/>
  <c r="N66" i="3"/>
  <c r="D85" i="3"/>
  <c r="D86" i="3"/>
  <c r="D87" i="3"/>
  <c r="D88" i="3"/>
  <c r="D84" i="3"/>
  <c r="D79" i="3"/>
  <c r="D80" i="3"/>
  <c r="D81" i="3"/>
  <c r="D82" i="3"/>
  <c r="D78" i="3"/>
  <c r="D73" i="3"/>
  <c r="D74" i="3"/>
  <c r="D75" i="3"/>
  <c r="D76" i="3"/>
  <c r="D72" i="3"/>
  <c r="D67" i="3"/>
  <c r="D68" i="3"/>
  <c r="D69" i="3"/>
  <c r="D70" i="3"/>
  <c r="D66" i="3"/>
  <c r="D53" i="6" l="1"/>
  <c r="C52" i="4"/>
  <c r="C48" i="4"/>
  <c r="C49" i="4"/>
  <c r="C53" i="4" s="1"/>
  <c r="C50" i="4"/>
  <c r="C51" i="4"/>
  <c r="C84" i="3"/>
  <c r="C85" i="3"/>
  <c r="C86" i="3"/>
  <c r="C87" i="3"/>
  <c r="C88" i="3"/>
  <c r="C78" i="3"/>
  <c r="C79" i="3"/>
  <c r="C80" i="3"/>
  <c r="C81" i="3"/>
  <c r="C82" i="3"/>
  <c r="C72" i="3"/>
  <c r="C73" i="3"/>
  <c r="C74" i="3"/>
  <c r="C75" i="3"/>
  <c r="C76" i="3"/>
  <c r="C66" i="3"/>
  <c r="C67" i="3"/>
  <c r="C68" i="3"/>
  <c r="C69" i="3"/>
  <c r="C70" i="3"/>
  <c r="N52" i="6"/>
  <c r="C47" i="6"/>
  <c r="C35" i="6" s="1"/>
  <c r="C35" i="4" s="1"/>
  <c r="C48" i="6"/>
  <c r="C36" i="6" s="1"/>
  <c r="C36" i="4" s="1"/>
  <c r="C49" i="6"/>
  <c r="C50" i="6"/>
  <c r="C38" i="6" s="1"/>
  <c r="C38" i="4" s="1"/>
  <c r="C51" i="6"/>
  <c r="C39" i="6" s="1"/>
  <c r="C39" i="4" s="1"/>
  <c r="C53" i="6" l="1"/>
  <c r="C41" i="6" s="1"/>
  <c r="C41" i="4" s="1"/>
  <c r="C37" i="6"/>
  <c r="C37" i="4" s="1"/>
  <c r="D53" i="4"/>
  <c r="D41" i="6"/>
  <c r="D41" i="4" s="1"/>
  <c r="N52" i="4"/>
  <c r="B51" i="6"/>
  <c r="B39" i="6" s="1"/>
  <c r="B39" i="4" s="1"/>
  <c r="B85" i="3" l="1"/>
  <c r="O85" i="3" s="1"/>
  <c r="B86" i="3"/>
  <c r="O86" i="3" s="1"/>
  <c r="B87" i="3"/>
  <c r="O87" i="3" s="1"/>
  <c r="B88" i="3"/>
  <c r="O88" i="3" s="1"/>
  <c r="B84" i="3"/>
  <c r="O84" i="3" s="1"/>
  <c r="B79" i="3"/>
  <c r="B80" i="3"/>
  <c r="B81" i="3"/>
  <c r="B82" i="3"/>
  <c r="B78" i="3"/>
  <c r="B73" i="3"/>
  <c r="B74" i="3"/>
  <c r="B75" i="3"/>
  <c r="B76" i="3"/>
  <c r="B72" i="3"/>
  <c r="B70" i="3"/>
  <c r="O70" i="3" s="1"/>
  <c r="B67" i="3"/>
  <c r="O67" i="3" s="1"/>
  <c r="B68" i="3"/>
  <c r="O68" i="3" s="1"/>
  <c r="B69" i="3"/>
  <c r="O69" i="3" s="1"/>
  <c r="B66" i="3"/>
  <c r="O66" i="3" s="1"/>
  <c r="B120" i="4" l="1"/>
  <c r="C72" i="4" s="1"/>
  <c r="C60" i="4" s="1"/>
  <c r="M92" i="4"/>
  <c r="L92" i="4"/>
  <c r="K92" i="4"/>
  <c r="J92" i="4"/>
  <c r="I92" i="4"/>
  <c r="H92" i="4"/>
  <c r="G92" i="4"/>
  <c r="F92" i="4"/>
  <c r="E92" i="4"/>
  <c r="D92" i="4"/>
  <c r="C92" i="4"/>
  <c r="B92" i="4"/>
  <c r="B80" i="4" s="1"/>
  <c r="M91" i="4"/>
  <c r="L91" i="4"/>
  <c r="K91" i="4"/>
  <c r="J91" i="4"/>
  <c r="I91" i="4"/>
  <c r="H91" i="4"/>
  <c r="G91" i="4"/>
  <c r="F91" i="4"/>
  <c r="E91" i="4"/>
  <c r="D91" i="4"/>
  <c r="C91" i="4"/>
  <c r="B91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N79" i="4"/>
  <c r="N72" i="4"/>
  <c r="M72" i="4"/>
  <c r="L72" i="4"/>
  <c r="K72" i="4"/>
  <c r="J72" i="4"/>
  <c r="I72" i="4"/>
  <c r="H72" i="4"/>
  <c r="G72" i="4"/>
  <c r="F72" i="4"/>
  <c r="F80" i="4" s="1"/>
  <c r="E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C56" i="4" s="1"/>
  <c r="B68" i="4"/>
  <c r="M67" i="4"/>
  <c r="L67" i="4"/>
  <c r="L73" i="4" s="1"/>
  <c r="K67" i="4"/>
  <c r="J67" i="4"/>
  <c r="I67" i="4"/>
  <c r="H67" i="4"/>
  <c r="G67" i="4"/>
  <c r="F67" i="4"/>
  <c r="E67" i="4"/>
  <c r="D67" i="4"/>
  <c r="C67" i="4"/>
  <c r="B67" i="4"/>
  <c r="B60" i="4"/>
  <c r="B51" i="4"/>
  <c r="B50" i="4"/>
  <c r="B49" i="4"/>
  <c r="B48" i="4"/>
  <c r="B47" i="4"/>
  <c r="O146" i="3"/>
  <c r="O140" i="3"/>
  <c r="O134" i="3"/>
  <c r="O128" i="3"/>
  <c r="O117" i="3"/>
  <c r="N117" i="3"/>
  <c r="O116" i="3"/>
  <c r="P116" i="3" s="1"/>
  <c r="N116" i="3"/>
  <c r="O115" i="3"/>
  <c r="P115" i="3" s="1"/>
  <c r="N115" i="3"/>
  <c r="O114" i="3"/>
  <c r="P114" i="3" s="1"/>
  <c r="N114" i="3"/>
  <c r="O113" i="3"/>
  <c r="P113" i="3" s="1"/>
  <c r="N113" i="3"/>
  <c r="O111" i="3"/>
  <c r="N111" i="3"/>
  <c r="O110" i="3"/>
  <c r="P110" i="3" s="1"/>
  <c r="N110" i="3"/>
  <c r="O108" i="3"/>
  <c r="P108" i="3" s="1"/>
  <c r="N108" i="3"/>
  <c r="O107" i="3"/>
  <c r="P107" i="3" s="1"/>
  <c r="N107" i="3"/>
  <c r="O105" i="3"/>
  <c r="N105" i="3"/>
  <c r="O104" i="3"/>
  <c r="P104" i="3" s="1"/>
  <c r="N104" i="3"/>
  <c r="O103" i="3"/>
  <c r="P103" i="3" s="1"/>
  <c r="N103" i="3"/>
  <c r="O102" i="3"/>
  <c r="P102" i="3" s="1"/>
  <c r="N102" i="3"/>
  <c r="O101" i="3"/>
  <c r="P101" i="3" s="1"/>
  <c r="N101" i="3"/>
  <c r="O99" i="3"/>
  <c r="N99" i="3"/>
  <c r="O98" i="3"/>
  <c r="P98" i="3" s="1"/>
  <c r="N98" i="3"/>
  <c r="O97" i="3"/>
  <c r="P97" i="3" s="1"/>
  <c r="N97" i="3"/>
  <c r="O96" i="3"/>
  <c r="P96" i="3" s="1"/>
  <c r="N96" i="3"/>
  <c r="O95" i="3"/>
  <c r="P95" i="3" s="1"/>
  <c r="N95" i="3"/>
  <c r="O82" i="3"/>
  <c r="O81" i="3"/>
  <c r="O79" i="3"/>
  <c r="O78" i="3"/>
  <c r="O76" i="3"/>
  <c r="O75" i="3"/>
  <c r="O74" i="3"/>
  <c r="O73" i="3"/>
  <c r="O72" i="3"/>
  <c r="M92" i="6"/>
  <c r="L92" i="6"/>
  <c r="K92" i="6"/>
  <c r="J92" i="6"/>
  <c r="I92" i="6"/>
  <c r="G92" i="6"/>
  <c r="F92" i="6"/>
  <c r="H92" i="6"/>
  <c r="E92" i="6"/>
  <c r="D92" i="6"/>
  <c r="C92" i="6"/>
  <c r="B92" i="6"/>
  <c r="B80" i="6" s="1"/>
  <c r="N72" i="6"/>
  <c r="M72" i="6"/>
  <c r="M60" i="6" s="1"/>
  <c r="M60" i="4" s="1"/>
  <c r="L72" i="6"/>
  <c r="L60" i="6" s="1"/>
  <c r="L60" i="4" s="1"/>
  <c r="K72" i="6"/>
  <c r="K60" i="6" s="1"/>
  <c r="K60" i="4" s="1"/>
  <c r="J72" i="6"/>
  <c r="J60" i="6" s="1"/>
  <c r="J60" i="4" s="1"/>
  <c r="I72" i="6"/>
  <c r="H72" i="6"/>
  <c r="H60" i="6" s="1"/>
  <c r="H60" i="4" s="1"/>
  <c r="G72" i="6"/>
  <c r="G60" i="6" s="1"/>
  <c r="G60" i="4" s="1"/>
  <c r="F72" i="6"/>
  <c r="F60" i="6" s="1"/>
  <c r="F60" i="4" s="1"/>
  <c r="E72" i="6"/>
  <c r="E60" i="6" s="1"/>
  <c r="E60" i="4" s="1"/>
  <c r="B120" i="6"/>
  <c r="C72" i="6" s="1"/>
  <c r="B60" i="6"/>
  <c r="I80" i="4" l="1"/>
  <c r="J80" i="4"/>
  <c r="H75" i="4"/>
  <c r="M75" i="4"/>
  <c r="K78" i="4"/>
  <c r="E75" i="4"/>
  <c r="I80" i="6"/>
  <c r="I60" i="6"/>
  <c r="I60" i="4" s="1"/>
  <c r="G75" i="4"/>
  <c r="L79" i="4"/>
  <c r="D78" i="4"/>
  <c r="L78" i="4"/>
  <c r="G79" i="4"/>
  <c r="F76" i="4"/>
  <c r="K76" i="4"/>
  <c r="E77" i="4"/>
  <c r="B76" i="4"/>
  <c r="J76" i="4"/>
  <c r="F77" i="4"/>
  <c r="I79" i="4"/>
  <c r="F78" i="4"/>
  <c r="K77" i="4"/>
  <c r="K79" i="4"/>
  <c r="H76" i="4"/>
  <c r="H78" i="4"/>
  <c r="D79" i="4"/>
  <c r="E76" i="4"/>
  <c r="M76" i="4"/>
  <c r="L80" i="6"/>
  <c r="G93" i="4"/>
  <c r="G80" i="6"/>
  <c r="M77" i="4"/>
  <c r="F79" i="4"/>
  <c r="E93" i="4"/>
  <c r="M93" i="4"/>
  <c r="G80" i="4"/>
  <c r="B57" i="4"/>
  <c r="F73" i="4"/>
  <c r="D73" i="4"/>
  <c r="H80" i="4"/>
  <c r="H93" i="4"/>
  <c r="C77" i="4"/>
  <c r="C57" i="4"/>
  <c r="J80" i="6"/>
  <c r="C79" i="4"/>
  <c r="C59" i="4"/>
  <c r="I78" i="4"/>
  <c r="L75" i="4"/>
  <c r="J77" i="4"/>
  <c r="H79" i="4"/>
  <c r="F80" i="6"/>
  <c r="I75" i="4"/>
  <c r="D76" i="4"/>
  <c r="L76" i="4"/>
  <c r="G73" i="4"/>
  <c r="B78" i="4"/>
  <c r="J78" i="4"/>
  <c r="E79" i="4"/>
  <c r="M79" i="4"/>
  <c r="K80" i="4"/>
  <c r="C93" i="4"/>
  <c r="K93" i="4"/>
  <c r="K80" i="6"/>
  <c r="H80" i="6"/>
  <c r="D75" i="4"/>
  <c r="B77" i="4"/>
  <c r="M78" i="4"/>
  <c r="C80" i="6"/>
  <c r="C60" i="6"/>
  <c r="B73" i="4"/>
  <c r="J73" i="4"/>
  <c r="H73" i="4"/>
  <c r="C78" i="4"/>
  <c r="C58" i="4"/>
  <c r="C76" i="4"/>
  <c r="F93" i="4"/>
  <c r="N93" i="4"/>
  <c r="G76" i="4"/>
  <c r="E78" i="4"/>
  <c r="C73" i="4"/>
  <c r="C61" i="4" s="1"/>
  <c r="C55" i="4"/>
  <c r="K73" i="4"/>
  <c r="B59" i="4"/>
  <c r="M73" i="4"/>
  <c r="I93" i="4"/>
  <c r="L80" i="4"/>
  <c r="I76" i="4"/>
  <c r="D77" i="4"/>
  <c r="L77" i="4"/>
  <c r="G78" i="4"/>
  <c r="B79" i="4"/>
  <c r="J79" i="4"/>
  <c r="E80" i="4"/>
  <c r="M80" i="4"/>
  <c r="B55" i="4"/>
  <c r="D93" i="4"/>
  <c r="I73" i="4"/>
  <c r="B56" i="4"/>
  <c r="L93" i="4"/>
  <c r="L81" i="4" s="1"/>
  <c r="B58" i="4"/>
  <c r="G77" i="4"/>
  <c r="C80" i="4"/>
  <c r="B53" i="4"/>
  <c r="D72" i="4"/>
  <c r="D80" i="4" s="1"/>
  <c r="B75" i="4"/>
  <c r="J75" i="4"/>
  <c r="H77" i="4"/>
  <c r="N92" i="4"/>
  <c r="N80" i="4" s="1"/>
  <c r="E73" i="4"/>
  <c r="C75" i="4"/>
  <c r="K75" i="4"/>
  <c r="I77" i="4"/>
  <c r="B93" i="4"/>
  <c r="J93" i="4"/>
  <c r="F75" i="4"/>
  <c r="N92" i="6"/>
  <c r="N80" i="6" s="1"/>
  <c r="E80" i="6"/>
  <c r="M80" i="6"/>
  <c r="D72" i="6"/>
  <c r="N60" i="6" s="1"/>
  <c r="P117" i="3"/>
  <c r="N60" i="4" l="1"/>
  <c r="F81" i="4"/>
  <c r="C81" i="4"/>
  <c r="B61" i="4"/>
  <c r="G81" i="4"/>
  <c r="B81" i="4"/>
  <c r="K81" i="4"/>
  <c r="H81" i="4"/>
  <c r="E81" i="4"/>
  <c r="I81" i="4"/>
  <c r="M81" i="4"/>
  <c r="D81" i="4"/>
  <c r="J81" i="4"/>
  <c r="D80" i="6"/>
  <c r="D60" i="6"/>
  <c r="D60" i="4" s="1"/>
  <c r="N79" i="6"/>
  <c r="N88" i="6"/>
  <c r="N89" i="6"/>
  <c r="N90" i="6"/>
  <c r="N87" i="6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B88" i="6"/>
  <c r="B89" i="6"/>
  <c r="B90" i="6"/>
  <c r="B91" i="6"/>
  <c r="B87" i="6"/>
  <c r="C67" i="6"/>
  <c r="D67" i="6"/>
  <c r="D55" i="6" s="1"/>
  <c r="D55" i="4" s="1"/>
  <c r="E67" i="6"/>
  <c r="E55" i="6" s="1"/>
  <c r="E55" i="4" s="1"/>
  <c r="F67" i="6"/>
  <c r="F55" i="6" s="1"/>
  <c r="F55" i="4" s="1"/>
  <c r="G67" i="6"/>
  <c r="G55" i="6" s="1"/>
  <c r="G55" i="4" s="1"/>
  <c r="H67" i="6"/>
  <c r="H55" i="6" s="1"/>
  <c r="H55" i="4" s="1"/>
  <c r="I67" i="6"/>
  <c r="I55" i="6" s="1"/>
  <c r="I55" i="4" s="1"/>
  <c r="J67" i="6"/>
  <c r="J55" i="6" s="1"/>
  <c r="J55" i="4" s="1"/>
  <c r="K67" i="6"/>
  <c r="L67" i="6"/>
  <c r="L55" i="6" s="1"/>
  <c r="L55" i="4" s="1"/>
  <c r="M67" i="6"/>
  <c r="M55" i="6" s="1"/>
  <c r="M55" i="4" s="1"/>
  <c r="C68" i="6"/>
  <c r="D68" i="6"/>
  <c r="E68" i="6"/>
  <c r="F68" i="6"/>
  <c r="F56" i="6" s="1"/>
  <c r="F56" i="4" s="1"/>
  <c r="G68" i="6"/>
  <c r="G56" i="6" s="1"/>
  <c r="G56" i="4" s="1"/>
  <c r="H68" i="6"/>
  <c r="I68" i="6"/>
  <c r="I56" i="6" s="1"/>
  <c r="I56" i="4" s="1"/>
  <c r="J68" i="6"/>
  <c r="J56" i="6" s="1"/>
  <c r="J56" i="4" s="1"/>
  <c r="K68" i="6"/>
  <c r="K56" i="6" s="1"/>
  <c r="K56" i="4" s="1"/>
  <c r="L68" i="6"/>
  <c r="L56" i="6" s="1"/>
  <c r="L56" i="4" s="1"/>
  <c r="M68" i="6"/>
  <c r="M56" i="6" s="1"/>
  <c r="M56" i="4" s="1"/>
  <c r="C69" i="6"/>
  <c r="C57" i="6" s="1"/>
  <c r="D69" i="6"/>
  <c r="D57" i="6" s="1"/>
  <c r="D57" i="4" s="1"/>
  <c r="E69" i="6"/>
  <c r="E57" i="6" s="1"/>
  <c r="E57" i="4" s="1"/>
  <c r="F69" i="6"/>
  <c r="F57" i="6" s="1"/>
  <c r="F57" i="4" s="1"/>
  <c r="G69" i="6"/>
  <c r="G57" i="6" s="1"/>
  <c r="G57" i="4" s="1"/>
  <c r="H69" i="6"/>
  <c r="H57" i="6" s="1"/>
  <c r="H57" i="4" s="1"/>
  <c r="I69" i="6"/>
  <c r="I57" i="6" s="1"/>
  <c r="I57" i="4" s="1"/>
  <c r="J69" i="6"/>
  <c r="J57" i="6" s="1"/>
  <c r="J57" i="4" s="1"/>
  <c r="K69" i="6"/>
  <c r="K57" i="6" s="1"/>
  <c r="K57" i="4" s="1"/>
  <c r="L69" i="6"/>
  <c r="L57" i="6" s="1"/>
  <c r="L57" i="4" s="1"/>
  <c r="M69" i="6"/>
  <c r="M57" i="6" s="1"/>
  <c r="M57" i="4" s="1"/>
  <c r="C70" i="6"/>
  <c r="C58" i="6" s="1"/>
  <c r="D70" i="6"/>
  <c r="D58" i="6" s="1"/>
  <c r="D58" i="4" s="1"/>
  <c r="E70" i="6"/>
  <c r="F70" i="6"/>
  <c r="G70" i="6"/>
  <c r="H70" i="6"/>
  <c r="H58" i="6" s="1"/>
  <c r="H58" i="4" s="1"/>
  <c r="I70" i="6"/>
  <c r="I58" i="6" s="1"/>
  <c r="I58" i="4" s="1"/>
  <c r="J70" i="6"/>
  <c r="K70" i="6"/>
  <c r="K58" i="6" s="1"/>
  <c r="K58" i="4" s="1"/>
  <c r="L70" i="6"/>
  <c r="L58" i="6" s="1"/>
  <c r="L58" i="4" s="1"/>
  <c r="M70" i="6"/>
  <c r="M58" i="6" s="1"/>
  <c r="M58" i="4" s="1"/>
  <c r="C71" i="6"/>
  <c r="D71" i="6"/>
  <c r="E71" i="6"/>
  <c r="E59" i="6" s="1"/>
  <c r="E59" i="4" s="1"/>
  <c r="F71" i="6"/>
  <c r="F59" i="6" s="1"/>
  <c r="F59" i="4" s="1"/>
  <c r="G71" i="6"/>
  <c r="H71" i="6"/>
  <c r="H59" i="6" s="1"/>
  <c r="H59" i="4" s="1"/>
  <c r="I71" i="6"/>
  <c r="I59" i="6" s="1"/>
  <c r="I59" i="4" s="1"/>
  <c r="J71" i="6"/>
  <c r="J59" i="6" s="1"/>
  <c r="J59" i="4" s="1"/>
  <c r="K71" i="6"/>
  <c r="L71" i="6"/>
  <c r="M71" i="6"/>
  <c r="M59" i="6" s="1"/>
  <c r="M59" i="4" s="1"/>
  <c r="B68" i="6"/>
  <c r="B69" i="6"/>
  <c r="B77" i="6" s="1"/>
  <c r="B70" i="6"/>
  <c r="B71" i="6"/>
  <c r="B67" i="6"/>
  <c r="B48" i="6"/>
  <c r="B36" i="6" s="1"/>
  <c r="B36" i="4" s="1"/>
  <c r="B49" i="6"/>
  <c r="B50" i="6"/>
  <c r="B38" i="6" s="1"/>
  <c r="B38" i="4" s="1"/>
  <c r="B47" i="6"/>
  <c r="B35" i="6" s="1"/>
  <c r="B35" i="4" s="1"/>
  <c r="O95" i="1"/>
  <c r="O146" i="1"/>
  <c r="O140" i="1"/>
  <c r="O134" i="1"/>
  <c r="O128" i="1"/>
  <c r="B37" i="6" l="1"/>
  <c r="B37" i="4" s="1"/>
  <c r="N41" i="6"/>
  <c r="N41" i="4" s="1"/>
  <c r="K93" i="6"/>
  <c r="C93" i="6"/>
  <c r="G79" i="6"/>
  <c r="G59" i="6"/>
  <c r="G59" i="4" s="1"/>
  <c r="K75" i="6"/>
  <c r="K55" i="6"/>
  <c r="K55" i="4" s="1"/>
  <c r="L79" i="6"/>
  <c r="L59" i="6"/>
  <c r="L59" i="4" s="1"/>
  <c r="G78" i="6"/>
  <c r="G58" i="6"/>
  <c r="G58" i="4" s="1"/>
  <c r="J78" i="6"/>
  <c r="J58" i="6"/>
  <c r="J58" i="4" s="1"/>
  <c r="H76" i="6"/>
  <c r="H56" i="6"/>
  <c r="H56" i="4" s="1"/>
  <c r="K79" i="6"/>
  <c r="K59" i="6"/>
  <c r="K59" i="4" s="1"/>
  <c r="F78" i="6"/>
  <c r="F58" i="6"/>
  <c r="F58" i="4" s="1"/>
  <c r="G93" i="6"/>
  <c r="D79" i="6"/>
  <c r="D59" i="6"/>
  <c r="D59" i="4" s="1"/>
  <c r="M76" i="6"/>
  <c r="E76" i="6"/>
  <c r="E56" i="6"/>
  <c r="E56" i="4" s="1"/>
  <c r="H75" i="6"/>
  <c r="L76" i="6"/>
  <c r="D76" i="6"/>
  <c r="D56" i="6"/>
  <c r="D56" i="4" s="1"/>
  <c r="G75" i="6"/>
  <c r="B56" i="6"/>
  <c r="B75" i="6"/>
  <c r="J79" i="6"/>
  <c r="M78" i="6"/>
  <c r="E78" i="6"/>
  <c r="E58" i="6"/>
  <c r="E58" i="4" s="1"/>
  <c r="K76" i="6"/>
  <c r="N91" i="6"/>
  <c r="N91" i="4"/>
  <c r="C79" i="6"/>
  <c r="C59" i="6"/>
  <c r="C76" i="6"/>
  <c r="C56" i="6"/>
  <c r="F75" i="6"/>
  <c r="L93" i="6"/>
  <c r="D93" i="6"/>
  <c r="C75" i="6"/>
  <c r="C55" i="6"/>
  <c r="N67" i="6"/>
  <c r="N67" i="4"/>
  <c r="H79" i="6"/>
  <c r="C78" i="6"/>
  <c r="I76" i="6"/>
  <c r="D75" i="6"/>
  <c r="B78" i="6"/>
  <c r="L75" i="6"/>
  <c r="B76" i="6"/>
  <c r="F79" i="6"/>
  <c r="I78" i="6"/>
  <c r="G76" i="6"/>
  <c r="J75" i="6"/>
  <c r="H93" i="6"/>
  <c r="K78" i="6"/>
  <c r="M79" i="6"/>
  <c r="E79" i="6"/>
  <c r="H78" i="6"/>
  <c r="K77" i="6"/>
  <c r="K73" i="6"/>
  <c r="C77" i="6"/>
  <c r="C73" i="6"/>
  <c r="F76" i="6"/>
  <c r="I75" i="6"/>
  <c r="J77" i="6"/>
  <c r="J73" i="6"/>
  <c r="J61" i="6" s="1"/>
  <c r="J61" i="4" s="1"/>
  <c r="I77" i="6"/>
  <c r="I73" i="6"/>
  <c r="I61" i="6" s="1"/>
  <c r="I61" i="4" s="1"/>
  <c r="J93" i="6"/>
  <c r="N93" i="6"/>
  <c r="B58" i="6"/>
  <c r="H77" i="6"/>
  <c r="H73" i="6"/>
  <c r="I93" i="6"/>
  <c r="B79" i="6"/>
  <c r="I79" i="6"/>
  <c r="L78" i="6"/>
  <c r="D78" i="6"/>
  <c r="G73" i="6"/>
  <c r="G77" i="6"/>
  <c r="J76" i="6"/>
  <c r="M75" i="6"/>
  <c r="E75" i="6"/>
  <c r="F73" i="6"/>
  <c r="F61" i="6" s="1"/>
  <c r="F61" i="4" s="1"/>
  <c r="F77" i="6"/>
  <c r="M77" i="6"/>
  <c r="M73" i="6"/>
  <c r="M61" i="6" s="1"/>
  <c r="M61" i="4" s="1"/>
  <c r="E73" i="6"/>
  <c r="E61" i="6" s="1"/>
  <c r="E61" i="4" s="1"/>
  <c r="E77" i="6"/>
  <c r="F93" i="6"/>
  <c r="L73" i="6"/>
  <c r="L61" i="6" s="1"/>
  <c r="L61" i="4" s="1"/>
  <c r="L77" i="6"/>
  <c r="D73" i="6"/>
  <c r="D77" i="6"/>
  <c r="B93" i="6"/>
  <c r="M93" i="6"/>
  <c r="E93" i="6"/>
  <c r="B59" i="6"/>
  <c r="B53" i="6"/>
  <c r="B41" i="6" s="1"/>
  <c r="B41" i="4" s="1"/>
  <c r="B57" i="6"/>
  <c r="B73" i="6"/>
  <c r="B55" i="6"/>
  <c r="K81" i="6" l="1"/>
  <c r="K61" i="6"/>
  <c r="K61" i="4" s="1"/>
  <c r="H81" i="6"/>
  <c r="H61" i="6"/>
  <c r="H61" i="4" s="1"/>
  <c r="G81" i="6"/>
  <c r="G61" i="6"/>
  <c r="G61" i="4" s="1"/>
  <c r="D81" i="6"/>
  <c r="D61" i="6"/>
  <c r="D61" i="4" s="1"/>
  <c r="B61" i="6"/>
  <c r="L81" i="6"/>
  <c r="C81" i="6"/>
  <c r="C61" i="6"/>
  <c r="M81" i="6"/>
  <c r="F81" i="6"/>
  <c r="I81" i="6"/>
  <c r="B81" i="6"/>
  <c r="J81" i="6"/>
  <c r="E81" i="6"/>
  <c r="O66" i="1" l="1"/>
  <c r="P66" i="1" s="1"/>
  <c r="O67" i="1"/>
  <c r="P67" i="1" s="1"/>
  <c r="O68" i="1"/>
  <c r="P68" i="1" s="1"/>
  <c r="O69" i="1"/>
  <c r="P69" i="1" s="1"/>
  <c r="O70" i="1"/>
  <c r="P70" i="1" s="1"/>
  <c r="P69" i="3" l="1"/>
  <c r="P68" i="3"/>
  <c r="P67" i="3"/>
  <c r="N59" i="6"/>
  <c r="N59" i="4" s="1"/>
  <c r="P66" i="3"/>
  <c r="N50" i="6"/>
  <c r="N50" i="4"/>
  <c r="N49" i="6"/>
  <c r="N49" i="4"/>
  <c r="N51" i="6"/>
  <c r="N51" i="4"/>
  <c r="N48" i="6"/>
  <c r="N48" i="4"/>
  <c r="N55" i="6"/>
  <c r="N55" i="4" s="1"/>
  <c r="N47" i="6"/>
  <c r="N47" i="4"/>
  <c r="N95" i="1"/>
  <c r="N117" i="1"/>
  <c r="N116" i="1"/>
  <c r="N115" i="1"/>
  <c r="N114" i="1"/>
  <c r="N113" i="1"/>
  <c r="N111" i="1"/>
  <c r="N110" i="1"/>
  <c r="N108" i="1"/>
  <c r="N107" i="1"/>
  <c r="N105" i="1"/>
  <c r="N104" i="1"/>
  <c r="N103" i="1"/>
  <c r="N102" i="1"/>
  <c r="N101" i="1"/>
  <c r="N96" i="1"/>
  <c r="N97" i="1"/>
  <c r="N98" i="1"/>
  <c r="N99" i="1"/>
  <c r="P95" i="1"/>
  <c r="N58" i="6" l="1"/>
  <c r="N58" i="4" s="1"/>
  <c r="N57" i="6"/>
  <c r="N57" i="4" s="1"/>
  <c r="N56" i="6"/>
  <c r="N56" i="4" s="1"/>
  <c r="P70" i="3"/>
  <c r="N75" i="6"/>
  <c r="N75" i="4"/>
  <c r="N53" i="6"/>
  <c r="N61" i="6" s="1"/>
  <c r="N53" i="4"/>
  <c r="O96" i="1"/>
  <c r="N68" i="4" s="1"/>
  <c r="O97" i="1"/>
  <c r="N69" i="4" s="1"/>
  <c r="N73" i="4" s="1"/>
  <c r="N81" i="4" s="1"/>
  <c r="O98" i="1"/>
  <c r="N70" i="4" s="1"/>
  <c r="O99" i="1"/>
  <c r="O101" i="1"/>
  <c r="P101" i="1" s="1"/>
  <c r="O102" i="1"/>
  <c r="P102" i="1" s="1"/>
  <c r="O103" i="1"/>
  <c r="P103" i="1" s="1"/>
  <c r="O104" i="1"/>
  <c r="P104" i="1" s="1"/>
  <c r="O105" i="1"/>
  <c r="O107" i="1"/>
  <c r="P107" i="1" s="1"/>
  <c r="O108" i="1"/>
  <c r="P108" i="1" s="1"/>
  <c r="O110" i="1"/>
  <c r="P110" i="1" s="1"/>
  <c r="O111" i="1"/>
  <c r="O113" i="1"/>
  <c r="P113" i="1" s="1"/>
  <c r="O114" i="1"/>
  <c r="P114" i="1" s="1"/>
  <c r="O115" i="1"/>
  <c r="P115" i="1" s="1"/>
  <c r="O116" i="1"/>
  <c r="P116" i="1" s="1"/>
  <c r="O117" i="1"/>
  <c r="P117" i="1" s="1"/>
  <c r="P82" i="3"/>
  <c r="O73" i="1"/>
  <c r="P73" i="1" s="1"/>
  <c r="O74" i="1"/>
  <c r="P74" i="1" s="1"/>
  <c r="O75" i="1"/>
  <c r="P75" i="1" s="1"/>
  <c r="O76" i="1"/>
  <c r="P76" i="1" s="1"/>
  <c r="O72" i="1"/>
  <c r="P72" i="1" s="1"/>
  <c r="O85" i="1" l="1"/>
  <c r="P85" i="1" s="1"/>
  <c r="P81" i="3"/>
  <c r="P78" i="3"/>
  <c r="P72" i="3"/>
  <c r="O84" i="1"/>
  <c r="P84" i="1" s="1"/>
  <c r="P79" i="3"/>
  <c r="O86" i="1"/>
  <c r="P86" i="1" s="1"/>
  <c r="P74" i="3"/>
  <c r="O88" i="1"/>
  <c r="P88" i="1" s="1"/>
  <c r="P76" i="3"/>
  <c r="O87" i="1"/>
  <c r="P87" i="1" s="1"/>
  <c r="P75" i="3"/>
  <c r="P73" i="3"/>
  <c r="N71" i="6"/>
  <c r="N71" i="4"/>
  <c r="N69" i="6"/>
  <c r="N73" i="6" s="1"/>
  <c r="N81" i="6" s="1"/>
  <c r="P97" i="1"/>
  <c r="N70" i="6"/>
  <c r="P98" i="1"/>
  <c r="N68" i="6"/>
  <c r="P96" i="1"/>
  <c r="P85" i="3" l="1"/>
  <c r="P86" i="3"/>
  <c r="P87" i="3"/>
  <c r="P88" i="3"/>
  <c r="P84" i="3"/>
  <c r="N61" i="4"/>
  <c r="N76" i="6"/>
  <c r="N76" i="4"/>
  <c r="N78" i="6"/>
  <c r="N78" i="4"/>
  <c r="N77" i="6"/>
  <c r="N77" i="4"/>
</calcChain>
</file>

<file path=xl/sharedStrings.xml><?xml version="1.0" encoding="utf-8"?>
<sst xmlns="http://schemas.openxmlformats.org/spreadsheetml/2006/main" count="716" uniqueCount="64">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</sst>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3" fontId="0" fillId="0" borderId="1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62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20" xfId="160" xr:uid="{32E68013-7AE9-426B-9786-C002F0B5C53A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20" xfId="161" xr:uid="{FCB0BE83-5C79-4D29-AB80-FCE7C02B1B57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21" xfId="159" xr:uid="{B3499E3D-C8AD-423A-9D6D-A5AA03157CD6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24" xfId="158" xr:uid="{61121EE3-5264-4025-99E5-735BCB30696C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4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146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9">
        <v>2022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4" t="s">
        <v>12</v>
      </c>
      <c r="C6" s="24" t="s">
        <v>13</v>
      </c>
      <c r="D6" s="24" t="s">
        <v>0</v>
      </c>
      <c r="E6" s="24" t="s">
        <v>14</v>
      </c>
      <c r="F6" s="24" t="s">
        <v>1</v>
      </c>
      <c r="G6" s="24" t="s">
        <v>2</v>
      </c>
      <c r="H6" s="24" t="s">
        <v>3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  <c r="N6" s="24" t="s">
        <v>21</v>
      </c>
      <c r="O6" s="24" t="s">
        <v>4</v>
      </c>
      <c r="P6" s="24" t="s">
        <v>4</v>
      </c>
    </row>
    <row r="7" spans="1:16" x14ac:dyDescent="0.25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x14ac:dyDescent="0.25">
      <c r="A8" s="5" t="s">
        <v>6</v>
      </c>
      <c r="B8" s="6">
        <v>819674</v>
      </c>
      <c r="C8" s="6">
        <v>874057</v>
      </c>
      <c r="D8" s="6">
        <v>1239741</v>
      </c>
      <c r="E8" s="6">
        <v>1790275</v>
      </c>
      <c r="F8" s="6">
        <v>2113282</v>
      </c>
      <c r="G8" s="6"/>
      <c r="H8" s="6"/>
      <c r="I8" s="6"/>
      <c r="J8" s="6"/>
      <c r="K8" s="6"/>
      <c r="L8" s="6"/>
      <c r="M8" s="6"/>
      <c r="N8" s="8">
        <f>(F8/F37-1)*100</f>
        <v>428.95789426258642</v>
      </c>
      <c r="O8" s="6">
        <f>SUM(B8:M8)</f>
        <v>6837029</v>
      </c>
      <c r="P8" s="8">
        <f>(O8/SUM(B37:F37)-1)*100</f>
        <v>450.76790592276393</v>
      </c>
    </row>
    <row r="9" spans="1:16" x14ac:dyDescent="0.25">
      <c r="A9" s="5" t="s">
        <v>7</v>
      </c>
      <c r="B9" s="6">
        <v>635378</v>
      </c>
      <c r="C9" s="6">
        <v>725183</v>
      </c>
      <c r="D9" s="6">
        <v>989366</v>
      </c>
      <c r="E9" s="6">
        <v>1370974</v>
      </c>
      <c r="F9" s="6">
        <v>1605261</v>
      </c>
      <c r="G9" s="6"/>
      <c r="H9" s="6"/>
      <c r="I9" s="6"/>
      <c r="J9" s="6"/>
      <c r="K9" s="6"/>
      <c r="L9" s="6"/>
      <c r="M9" s="6"/>
      <c r="N9" s="8">
        <f t="shared" ref="N9:N12" si="0">(F9/F38-1)*100</f>
        <v>533.03927754554775</v>
      </c>
      <c r="O9" s="6">
        <f t="shared" ref="O9:O12" si="1">SUM(B9:M9)</f>
        <v>5326162</v>
      </c>
      <c r="P9" s="8">
        <f t="shared" ref="P9:P12" si="2">(O9/SUM(B38:F38)-1)*100</f>
        <v>521.12966124623324</v>
      </c>
    </row>
    <row r="10" spans="1:16" x14ac:dyDescent="0.25">
      <c r="A10" s="5" t="s">
        <v>8</v>
      </c>
      <c r="B10" s="6">
        <v>180106</v>
      </c>
      <c r="C10" s="6">
        <v>145546</v>
      </c>
      <c r="D10" s="6">
        <v>245066</v>
      </c>
      <c r="E10" s="6">
        <v>408864</v>
      </c>
      <c r="F10" s="6">
        <v>501480</v>
      </c>
      <c r="G10" s="6"/>
      <c r="H10" s="6"/>
      <c r="I10" s="6"/>
      <c r="J10" s="6"/>
      <c r="K10" s="6"/>
      <c r="L10" s="6"/>
      <c r="M10" s="6"/>
      <c r="N10" s="8">
        <f t="shared" si="0"/>
        <v>248.88963099014862</v>
      </c>
      <c r="O10" s="6">
        <f t="shared" si="1"/>
        <v>1481062</v>
      </c>
      <c r="P10" s="8">
        <f t="shared" si="2"/>
        <v>297.19747477727299</v>
      </c>
    </row>
    <row r="11" spans="1:16" x14ac:dyDescent="0.25">
      <c r="A11" s="5" t="s">
        <v>9</v>
      </c>
      <c r="B11" s="6">
        <v>9801</v>
      </c>
      <c r="C11" s="6">
        <v>8735</v>
      </c>
      <c r="D11" s="6">
        <v>11793</v>
      </c>
      <c r="E11" s="6">
        <v>15174</v>
      </c>
      <c r="F11" s="6">
        <v>17374</v>
      </c>
      <c r="G11" s="6"/>
      <c r="H11" s="6"/>
      <c r="I11" s="6"/>
      <c r="J11" s="6"/>
      <c r="K11" s="6"/>
      <c r="L11" s="6"/>
      <c r="M11" s="6"/>
      <c r="N11" s="8">
        <f t="shared" si="0"/>
        <v>199.24216327936617</v>
      </c>
      <c r="O11" s="6">
        <f t="shared" si="1"/>
        <v>62877</v>
      </c>
      <c r="P11" s="8">
        <f t="shared" si="2"/>
        <v>196.12866763999435</v>
      </c>
    </row>
    <row r="12" spans="1:16" x14ac:dyDescent="0.25">
      <c r="A12" s="5" t="s">
        <v>10</v>
      </c>
      <c r="B12" s="10">
        <v>20769860.129999999</v>
      </c>
      <c r="C12" s="10">
        <v>18258965</v>
      </c>
      <c r="D12" s="10">
        <v>22000845.43</v>
      </c>
      <c r="E12" s="10">
        <v>21933577.16</v>
      </c>
      <c r="F12" s="10">
        <v>20955541.689999998</v>
      </c>
      <c r="G12" s="10"/>
      <c r="H12" s="10"/>
      <c r="I12" s="10"/>
      <c r="J12" s="10"/>
      <c r="K12" s="10"/>
      <c r="L12" s="10"/>
      <c r="M12" s="10"/>
      <c r="N12" s="8">
        <f t="shared" si="0"/>
        <v>-3.9384248797604826</v>
      </c>
      <c r="O12" s="10">
        <f t="shared" si="1"/>
        <v>103918789.41</v>
      </c>
      <c r="P12" s="8">
        <f t="shared" si="2"/>
        <v>0.46010385784158725</v>
      </c>
    </row>
    <row r="13" spans="1:16" x14ac:dyDescent="0.25">
      <c r="A13" s="26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A14" s="5" t="s">
        <v>6</v>
      </c>
      <c r="B14" s="6">
        <v>159357</v>
      </c>
      <c r="C14" s="6">
        <v>196895</v>
      </c>
      <c r="D14" s="6">
        <v>316713</v>
      </c>
      <c r="E14" s="6">
        <v>513979</v>
      </c>
      <c r="F14" s="6">
        <v>554820</v>
      </c>
      <c r="G14" s="6"/>
      <c r="H14" s="6"/>
      <c r="I14" s="6"/>
      <c r="J14" s="6"/>
      <c r="K14" s="6"/>
      <c r="L14" s="6"/>
      <c r="M14" s="6"/>
      <c r="N14" s="8">
        <f>(F14/F43-1)*100</f>
        <v>635.64041368337314</v>
      </c>
      <c r="O14" s="6">
        <f>SUM(B14:M14)</f>
        <v>1741764</v>
      </c>
      <c r="P14" s="8">
        <f>(O14/SUM(B43:F43)-1)*100</f>
        <v>716.56032441808679</v>
      </c>
    </row>
    <row r="15" spans="1:16" x14ac:dyDescent="0.25">
      <c r="A15" s="5" t="s">
        <v>7</v>
      </c>
      <c r="B15" s="6">
        <v>158960</v>
      </c>
      <c r="C15" s="6">
        <v>196786</v>
      </c>
      <c r="D15" s="6">
        <v>316300</v>
      </c>
      <c r="E15" s="6">
        <v>512819</v>
      </c>
      <c r="F15" s="6">
        <v>554037</v>
      </c>
      <c r="G15" s="6"/>
      <c r="H15" s="6"/>
      <c r="I15" s="6"/>
      <c r="J15" s="6"/>
      <c r="K15" s="6"/>
      <c r="L15" s="6"/>
      <c r="M15" s="6"/>
      <c r="N15" s="8">
        <f t="shared" ref="N15:N18" si="3">(F15/F44-1)*100</f>
        <v>634.92379322694899</v>
      </c>
      <c r="O15" s="6">
        <f t="shared" ref="O15:O18" si="4">SUM(B15:M15)</f>
        <v>1738902</v>
      </c>
      <c r="P15" s="8">
        <f t="shared" ref="P15:P18" si="5">(O15/SUM(B44:F44)-1)*100</f>
        <v>716.58910433112464</v>
      </c>
    </row>
    <row r="16" spans="1:16" x14ac:dyDescent="0.25">
      <c r="A16" s="5" t="s">
        <v>8</v>
      </c>
      <c r="B16" s="6">
        <v>396</v>
      </c>
      <c r="C16" s="6">
        <v>106</v>
      </c>
      <c r="D16" s="6">
        <v>410</v>
      </c>
      <c r="E16" s="6">
        <v>1160</v>
      </c>
      <c r="F16" s="6">
        <v>776</v>
      </c>
      <c r="G16" s="6"/>
      <c r="H16" s="6"/>
      <c r="I16" s="6"/>
      <c r="J16" s="6"/>
      <c r="K16" s="6"/>
      <c r="L16" s="6"/>
      <c r="M16" s="6"/>
      <c r="N16" s="8">
        <f t="shared" si="3"/>
        <v>2884.6153846153848</v>
      </c>
      <c r="O16" s="6">
        <f t="shared" si="4"/>
        <v>2848</v>
      </c>
      <c r="P16" s="8">
        <f t="shared" si="5"/>
        <v>752.69461077844312</v>
      </c>
    </row>
    <row r="17" spans="1:16" x14ac:dyDescent="0.25">
      <c r="A17" s="5" t="s">
        <v>9</v>
      </c>
      <c r="B17" s="6">
        <v>1704</v>
      </c>
      <c r="C17" s="6">
        <v>1623</v>
      </c>
      <c r="D17" s="6">
        <v>2663</v>
      </c>
      <c r="E17" s="6">
        <v>3757</v>
      </c>
      <c r="F17" s="6">
        <v>3884</v>
      </c>
      <c r="G17" s="6"/>
      <c r="H17" s="6"/>
      <c r="I17" s="6"/>
      <c r="J17" s="6"/>
      <c r="K17" s="6"/>
      <c r="L17" s="6"/>
      <c r="M17" s="6"/>
      <c r="N17" s="8">
        <f t="shared" si="3"/>
        <v>360.73546856465003</v>
      </c>
      <c r="O17" s="6">
        <f t="shared" si="4"/>
        <v>13631</v>
      </c>
      <c r="P17" s="8">
        <f t="shared" si="5"/>
        <v>342.70867164663849</v>
      </c>
    </row>
    <row r="18" spans="1:16" x14ac:dyDescent="0.25">
      <c r="A18" s="5" t="s">
        <v>10</v>
      </c>
      <c r="B18" s="10">
        <v>1188119</v>
      </c>
      <c r="C18" s="10">
        <v>1066925</v>
      </c>
      <c r="D18" s="10">
        <v>1207172</v>
      </c>
      <c r="E18" s="10">
        <v>1248415</v>
      </c>
      <c r="F18" s="10">
        <v>1266602</v>
      </c>
      <c r="G18" s="10"/>
      <c r="H18" s="10"/>
      <c r="I18" s="10"/>
      <c r="J18" s="10"/>
      <c r="K18" s="10"/>
      <c r="L18" s="10"/>
      <c r="M18" s="10"/>
      <c r="N18" s="8">
        <f t="shared" si="3"/>
        <v>4.8742521118060766</v>
      </c>
      <c r="O18" s="10">
        <f t="shared" si="4"/>
        <v>5977233</v>
      </c>
      <c r="P18" s="8">
        <f t="shared" si="5"/>
        <v>-0.90572318843342714</v>
      </c>
    </row>
    <row r="19" spans="1:16" x14ac:dyDescent="0.25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5" t="s">
        <v>6</v>
      </c>
      <c r="B20" s="6">
        <v>12551</v>
      </c>
      <c r="C20" s="6">
        <v>15809</v>
      </c>
      <c r="D20" s="6">
        <v>25569</v>
      </c>
      <c r="E20" s="6">
        <v>34049</v>
      </c>
      <c r="F20" s="6">
        <v>38818</v>
      </c>
      <c r="G20" s="6"/>
      <c r="H20" s="6"/>
      <c r="I20" s="6"/>
      <c r="J20" s="6"/>
      <c r="K20" s="6"/>
      <c r="L20" s="6"/>
      <c r="M20" s="6"/>
      <c r="N20" s="8">
        <f>(F20/F49-1)*100</f>
        <v>811.22065727699533</v>
      </c>
      <c r="O20" s="6">
        <f>SUM(B20:M20)</f>
        <v>126796</v>
      </c>
      <c r="P20" s="8">
        <f>(O20/SUM(B49:F49)-1)*100</f>
        <v>899.73192462351187</v>
      </c>
    </row>
    <row r="21" spans="1:16" x14ac:dyDescent="0.25">
      <c r="A21" s="5" t="s">
        <v>7</v>
      </c>
      <c r="B21" s="6">
        <v>12551</v>
      </c>
      <c r="C21" s="6">
        <v>15809</v>
      </c>
      <c r="D21" s="6">
        <v>25569</v>
      </c>
      <c r="E21" s="6">
        <v>34049</v>
      </c>
      <c r="F21" s="6">
        <v>38818</v>
      </c>
      <c r="G21" s="6"/>
      <c r="H21" s="6"/>
      <c r="I21" s="6"/>
      <c r="J21" s="6"/>
      <c r="K21" s="6"/>
      <c r="L21" s="6"/>
      <c r="M21" s="6"/>
      <c r="N21" s="8">
        <f t="shared" ref="N21:N24" si="6">(F21/F50-1)*100</f>
        <v>811.22065727699533</v>
      </c>
      <c r="O21" s="6">
        <f t="shared" ref="O21:O24" si="7">SUM(B21:M21)</f>
        <v>126796</v>
      </c>
      <c r="P21" s="8">
        <f t="shared" ref="P21:P24" si="8">(O21/SUM(B50:F50)-1)*100</f>
        <v>899.73192462351187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8"/>
      <c r="O22" s="6">
        <f t="shared" si="7"/>
        <v>0</v>
      </c>
      <c r="P22" s="8"/>
    </row>
    <row r="23" spans="1:16" x14ac:dyDescent="0.25">
      <c r="A23" s="5" t="s">
        <v>9</v>
      </c>
      <c r="B23" s="6">
        <v>124</v>
      </c>
      <c r="C23" s="6">
        <v>134</v>
      </c>
      <c r="D23" s="6">
        <v>242</v>
      </c>
      <c r="E23" s="6">
        <v>311</v>
      </c>
      <c r="F23" s="6">
        <v>375</v>
      </c>
      <c r="G23" s="6"/>
      <c r="H23" s="23"/>
      <c r="I23" s="6"/>
      <c r="J23" s="6"/>
      <c r="K23" s="6"/>
      <c r="L23" s="6"/>
      <c r="M23" s="6"/>
      <c r="N23" s="8">
        <f t="shared" si="6"/>
        <v>681.25</v>
      </c>
      <c r="O23" s="6">
        <f t="shared" si="7"/>
        <v>1186</v>
      </c>
      <c r="P23" s="8">
        <f t="shared" si="8"/>
        <v>690.66666666666663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0.22500000000000001</v>
      </c>
      <c r="F24" s="10">
        <v>28</v>
      </c>
      <c r="G24" s="10"/>
      <c r="H24" s="10"/>
      <c r="I24" s="10"/>
      <c r="J24" s="10"/>
      <c r="K24" s="10"/>
      <c r="L24" s="10"/>
      <c r="M24" s="10"/>
      <c r="N24" s="8"/>
      <c r="O24" s="10">
        <f t="shared" si="7"/>
        <v>28.225000000000001</v>
      </c>
      <c r="P24" s="8"/>
    </row>
    <row r="25" spans="1:16" x14ac:dyDescent="0.25">
      <c r="A25" s="26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5" t="s">
        <v>6</v>
      </c>
      <c r="B26" s="6">
        <v>991582</v>
      </c>
      <c r="C26" s="6">
        <v>1086761</v>
      </c>
      <c r="D26" s="6">
        <v>1582023</v>
      </c>
      <c r="E26" s="6">
        <v>2338303</v>
      </c>
      <c r="F26" s="6">
        <v>2706920</v>
      </c>
      <c r="G26" s="6"/>
      <c r="H26" s="6"/>
      <c r="I26" s="6"/>
      <c r="J26" s="6"/>
      <c r="K26" s="6"/>
      <c r="L26" s="6"/>
      <c r="M26" s="6"/>
      <c r="N26" s="8">
        <f>(F26/F55-1)*100</f>
        <v>464.8854961832061</v>
      </c>
      <c r="O26" s="6">
        <f>SUM(B26:M26)</f>
        <v>8705589</v>
      </c>
      <c r="P26" s="8">
        <f>(O26/SUM(B55:F55)-1)*100</f>
        <v>493.28606447945987</v>
      </c>
    </row>
    <row r="27" spans="1:16" x14ac:dyDescent="0.25">
      <c r="A27" s="5" t="s">
        <v>7</v>
      </c>
      <c r="B27" s="6">
        <v>806889</v>
      </c>
      <c r="C27" s="6">
        <v>937778</v>
      </c>
      <c r="D27" s="6">
        <v>1331235</v>
      </c>
      <c r="E27" s="6">
        <v>1917842</v>
      </c>
      <c r="F27" s="6">
        <v>2198116</v>
      </c>
      <c r="G27" s="6"/>
      <c r="H27" s="6"/>
      <c r="I27" s="23"/>
      <c r="J27" s="6"/>
      <c r="K27" s="6"/>
      <c r="L27" s="6"/>
      <c r="M27" s="6"/>
      <c r="N27" s="8">
        <f t="shared" ref="N27:N30" si="9">(F27/F56-1)*100</f>
        <v>559.64522682735799</v>
      </c>
      <c r="O27" s="6">
        <f t="shared" ref="O27:O30" si="10">SUM(B27:M27)</f>
        <v>7191860</v>
      </c>
      <c r="P27" s="8">
        <f t="shared" ref="P27:P30" si="11">(O27/SUM(B56:F56)-1)*100</f>
        <v>563.99107767702003</v>
      </c>
    </row>
    <row r="28" spans="1:16" x14ac:dyDescent="0.25">
      <c r="A28" s="5" t="s">
        <v>8</v>
      </c>
      <c r="B28" s="6">
        <v>180502</v>
      </c>
      <c r="C28" s="6">
        <v>145652</v>
      </c>
      <c r="D28" s="6">
        <v>245476</v>
      </c>
      <c r="E28" s="6">
        <v>410024</v>
      </c>
      <c r="F28" s="6">
        <v>502256</v>
      </c>
      <c r="G28" s="6"/>
      <c r="H28" s="6"/>
      <c r="I28" s="23"/>
      <c r="J28" s="6"/>
      <c r="K28" s="6"/>
      <c r="L28" s="6"/>
      <c r="M28" s="6"/>
      <c r="N28" s="8">
        <f t="shared" si="9"/>
        <v>249.36631376858975</v>
      </c>
      <c r="O28" s="6">
        <f t="shared" si="10"/>
        <v>1483910</v>
      </c>
      <c r="P28" s="8">
        <f t="shared" si="11"/>
        <v>297.60511451936168</v>
      </c>
    </row>
    <row r="29" spans="1:16" x14ac:dyDescent="0.25">
      <c r="A29" s="5" t="s">
        <v>9</v>
      </c>
      <c r="B29" s="6">
        <v>11629</v>
      </c>
      <c r="C29" s="6">
        <v>10492</v>
      </c>
      <c r="D29" s="6">
        <v>14698</v>
      </c>
      <c r="E29" s="6">
        <v>19242</v>
      </c>
      <c r="F29" s="6">
        <v>21633</v>
      </c>
      <c r="G29" s="6"/>
      <c r="H29" s="6"/>
      <c r="I29" s="23"/>
      <c r="J29" s="6"/>
      <c r="K29" s="6"/>
      <c r="L29" s="6"/>
      <c r="M29" s="6"/>
      <c r="N29" s="8">
        <f t="shared" si="9"/>
        <v>223.02523517993129</v>
      </c>
      <c r="O29" s="6">
        <f t="shared" si="10"/>
        <v>77694</v>
      </c>
      <c r="P29" s="8">
        <f t="shared" si="11"/>
        <v>217.61098847191565</v>
      </c>
    </row>
    <row r="30" spans="1:16" x14ac:dyDescent="0.25">
      <c r="A30" s="5" t="s">
        <v>10</v>
      </c>
      <c r="B30" s="10">
        <v>21957979.129999999</v>
      </c>
      <c r="C30" s="10">
        <v>19325890.829999998</v>
      </c>
      <c r="D30" s="10">
        <v>23208017.43</v>
      </c>
      <c r="E30" s="10">
        <v>23181992.385000002</v>
      </c>
      <c r="F30" s="10">
        <v>22222171.689999998</v>
      </c>
      <c r="G30" s="10"/>
      <c r="H30" s="10"/>
      <c r="I30" s="10"/>
      <c r="J30" s="10"/>
      <c r="K30" s="10"/>
      <c r="L30" s="10"/>
      <c r="M30" s="10"/>
      <c r="N30" s="8">
        <f t="shared" si="9"/>
        <v>-3.4759989281149428</v>
      </c>
      <c r="O30" s="10">
        <f t="shared" si="10"/>
        <v>109896051.46499999</v>
      </c>
      <c r="P30" s="8">
        <f t="shared" si="11"/>
        <v>0.38487524052084332</v>
      </c>
    </row>
    <row r="31" spans="1:16" x14ac:dyDescent="0.25">
      <c r="A31" s="18" t="s">
        <v>61</v>
      </c>
    </row>
    <row r="32" spans="1:16" x14ac:dyDescent="0.25">
      <c r="A32" s="1"/>
    </row>
    <row r="33" spans="1:18" x14ac:dyDescent="0.25">
      <c r="B33" s="29">
        <v>2021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8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8" x14ac:dyDescent="0.25">
      <c r="A35" s="1"/>
      <c r="B35" s="21" t="s">
        <v>12</v>
      </c>
      <c r="C35" s="21" t="s">
        <v>13</v>
      </c>
      <c r="D35" s="21" t="s">
        <v>0</v>
      </c>
      <c r="E35" s="21" t="s">
        <v>14</v>
      </c>
      <c r="F35" s="21" t="s">
        <v>1</v>
      </c>
      <c r="G35" s="21" t="s">
        <v>2</v>
      </c>
      <c r="H35" s="21" t="s">
        <v>3</v>
      </c>
      <c r="I35" s="21" t="s">
        <v>15</v>
      </c>
      <c r="J35" s="21" t="s">
        <v>16</v>
      </c>
      <c r="K35" s="21" t="s">
        <v>17</v>
      </c>
      <c r="L35" s="21" t="s">
        <v>18</v>
      </c>
      <c r="M35" s="21" t="s">
        <v>19</v>
      </c>
      <c r="N35" s="21" t="s">
        <v>21</v>
      </c>
      <c r="O35" s="21" t="s">
        <v>4</v>
      </c>
      <c r="P35" s="21" t="s">
        <v>4</v>
      </c>
    </row>
    <row r="36" spans="1:18" x14ac:dyDescent="0.25">
      <c r="A36" s="26" t="s">
        <v>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8" x14ac:dyDescent="0.25">
      <c r="A37" s="5" t="s">
        <v>6</v>
      </c>
      <c r="B37" s="6">
        <v>198295</v>
      </c>
      <c r="C37" s="6">
        <v>158786</v>
      </c>
      <c r="D37" s="6">
        <v>215637</v>
      </c>
      <c r="E37" s="6">
        <v>269127</v>
      </c>
      <c r="F37" s="6">
        <v>399518</v>
      </c>
      <c r="G37" s="6">
        <v>725244</v>
      </c>
      <c r="H37" s="6">
        <v>1474634</v>
      </c>
      <c r="I37" s="6">
        <v>1778146</v>
      </c>
      <c r="J37" s="6">
        <v>1575315</v>
      </c>
      <c r="K37" s="6">
        <v>1573155</v>
      </c>
      <c r="L37" s="6">
        <v>1116064</v>
      </c>
      <c r="M37" s="6">
        <v>921602</v>
      </c>
      <c r="N37" s="8">
        <f>(M37/M66-1)*100</f>
        <v>306.28380731538505</v>
      </c>
      <c r="O37" s="6">
        <f>SUM(B37:M37)</f>
        <v>10405523</v>
      </c>
      <c r="P37" s="8">
        <f>(O37/SUM(B66:M66)-1)*100</f>
        <v>33.183227615526967</v>
      </c>
    </row>
    <row r="38" spans="1:18" x14ac:dyDescent="0.25">
      <c r="A38" s="5" t="s">
        <v>7</v>
      </c>
      <c r="B38" s="6">
        <v>148310</v>
      </c>
      <c r="C38" s="6">
        <v>122115</v>
      </c>
      <c r="D38" s="6">
        <v>155837</v>
      </c>
      <c r="E38" s="6">
        <v>177654</v>
      </c>
      <c r="F38" s="6">
        <v>253580</v>
      </c>
      <c r="G38" s="6">
        <v>533030</v>
      </c>
      <c r="H38" s="6">
        <v>1101619</v>
      </c>
      <c r="I38" s="6">
        <v>1312802</v>
      </c>
      <c r="J38" s="6">
        <v>1224539</v>
      </c>
      <c r="K38" s="6">
        <v>1230000</v>
      </c>
      <c r="L38" s="6">
        <v>878710</v>
      </c>
      <c r="M38" s="6">
        <v>711582</v>
      </c>
      <c r="N38" s="8">
        <f t="shared" ref="N38:N41" si="12">(M38/M67-1)*100</f>
        <v>312.11949219292967</v>
      </c>
      <c r="O38" s="6">
        <f t="shared" ref="O38:O41" si="13">SUM(B38:M38)</f>
        <v>7849778</v>
      </c>
      <c r="P38" s="8">
        <f t="shared" ref="P38:P41" si="14">(O38/SUM(B67:M67)-1)*100</f>
        <v>24.621805781345252</v>
      </c>
    </row>
    <row r="39" spans="1:18" x14ac:dyDescent="0.25">
      <c r="A39" s="5" t="s">
        <v>8</v>
      </c>
      <c r="B39" s="6">
        <v>47366</v>
      </c>
      <c r="C39" s="6">
        <v>35084</v>
      </c>
      <c r="D39" s="6">
        <v>57092</v>
      </c>
      <c r="E39" s="6">
        <v>89600</v>
      </c>
      <c r="F39" s="6">
        <v>143736</v>
      </c>
      <c r="G39" s="6">
        <v>188452</v>
      </c>
      <c r="H39" s="6">
        <v>367226</v>
      </c>
      <c r="I39" s="6">
        <v>460458</v>
      </c>
      <c r="J39" s="6">
        <v>346610</v>
      </c>
      <c r="K39" s="6">
        <v>340028</v>
      </c>
      <c r="L39" s="6">
        <v>234140</v>
      </c>
      <c r="M39" s="6">
        <v>205792</v>
      </c>
      <c r="N39" s="8">
        <f t="shared" si="12"/>
        <v>299.87564122493393</v>
      </c>
      <c r="O39" s="6">
        <f t="shared" si="13"/>
        <v>2515584</v>
      </c>
      <c r="P39" s="8">
        <f t="shared" si="14"/>
        <v>67.935559759831122</v>
      </c>
    </row>
    <row r="40" spans="1:18" x14ac:dyDescent="0.25">
      <c r="A40" s="5" t="s">
        <v>9</v>
      </c>
      <c r="B40" s="6">
        <v>3733</v>
      </c>
      <c r="C40" s="6">
        <v>2806</v>
      </c>
      <c r="D40" s="6">
        <v>3879</v>
      </c>
      <c r="E40" s="6">
        <v>5009</v>
      </c>
      <c r="F40" s="6">
        <v>5806</v>
      </c>
      <c r="G40" s="6">
        <v>8222</v>
      </c>
      <c r="H40" s="6">
        <v>13578</v>
      </c>
      <c r="I40" s="6">
        <v>15270</v>
      </c>
      <c r="J40" s="6">
        <v>14674</v>
      </c>
      <c r="K40" s="6">
        <v>14533</v>
      </c>
      <c r="L40" s="6">
        <v>12408</v>
      </c>
      <c r="M40" s="6">
        <v>11649</v>
      </c>
      <c r="N40" s="8">
        <f t="shared" si="12"/>
        <v>185.72479764532744</v>
      </c>
      <c r="O40" s="6">
        <f t="shared" si="13"/>
        <v>111567</v>
      </c>
      <c r="P40" s="8">
        <f t="shared" si="14"/>
        <v>16.36107634543178</v>
      </c>
    </row>
    <row r="41" spans="1:18" x14ac:dyDescent="0.25">
      <c r="A41" s="5" t="s">
        <v>10</v>
      </c>
      <c r="B41" s="10">
        <v>19734820.170000002</v>
      </c>
      <c r="C41" s="10">
        <v>18543188</v>
      </c>
      <c r="D41" s="10">
        <v>21546981</v>
      </c>
      <c r="E41" s="10">
        <v>21803158.57</v>
      </c>
      <c r="F41" s="10">
        <v>21814697.149999999</v>
      </c>
      <c r="G41" s="10">
        <v>21353897.93</v>
      </c>
      <c r="H41" s="10">
        <v>21691015.57</v>
      </c>
      <c r="I41" s="10">
        <v>20249187.689999998</v>
      </c>
      <c r="J41" s="10">
        <v>21440358.009999998</v>
      </c>
      <c r="K41" s="10">
        <v>24678495.23</v>
      </c>
      <c r="L41" s="10">
        <v>24496433.949999999</v>
      </c>
      <c r="M41" s="10">
        <v>23947097.77</v>
      </c>
      <c r="N41" s="8">
        <f t="shared" si="12"/>
        <v>21.759771410693276</v>
      </c>
      <c r="O41" s="10">
        <f t="shared" si="13"/>
        <v>261299331.03999999</v>
      </c>
      <c r="P41" s="8">
        <f t="shared" si="14"/>
        <v>19.923695462485512</v>
      </c>
      <c r="R41" s="22"/>
    </row>
    <row r="42" spans="1:18" x14ac:dyDescent="0.25">
      <c r="A42" s="26" t="s">
        <v>22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8" x14ac:dyDescent="0.25">
      <c r="A43" s="5" t="s">
        <v>6</v>
      </c>
      <c r="B43" s="6">
        <v>38936</v>
      </c>
      <c r="C43" s="6">
        <v>27524</v>
      </c>
      <c r="D43" s="6">
        <v>32033</v>
      </c>
      <c r="E43" s="6">
        <v>39392</v>
      </c>
      <c r="F43" s="6">
        <v>75420</v>
      </c>
      <c r="G43" s="6">
        <v>190505</v>
      </c>
      <c r="H43" s="6">
        <v>311691</v>
      </c>
      <c r="I43" s="6">
        <v>407435</v>
      </c>
      <c r="J43" s="6">
        <v>418474</v>
      </c>
      <c r="K43" s="6">
        <v>428426</v>
      </c>
      <c r="L43" s="6">
        <v>315964</v>
      </c>
      <c r="M43" s="6">
        <v>254535</v>
      </c>
      <c r="N43" s="8">
        <f>(M43/M72-1)*100</f>
        <v>447.68154922001077</v>
      </c>
      <c r="O43" s="6">
        <f>SUM(B43:M43)</f>
        <v>2540335</v>
      </c>
      <c r="P43" s="8">
        <f>(O43/SUM(B72:M72)-1)*100</f>
        <v>45.323932381796858</v>
      </c>
    </row>
    <row r="44" spans="1:18" x14ac:dyDescent="0.25">
      <c r="A44" s="5" t="s">
        <v>7</v>
      </c>
      <c r="B44" s="6">
        <v>38782</v>
      </c>
      <c r="C44" s="6">
        <v>27460</v>
      </c>
      <c r="D44" s="6">
        <v>31972</v>
      </c>
      <c r="E44" s="6">
        <v>39346</v>
      </c>
      <c r="F44" s="6">
        <v>75387</v>
      </c>
      <c r="G44" s="6">
        <v>190412</v>
      </c>
      <c r="H44" s="6">
        <v>311278</v>
      </c>
      <c r="I44" s="6">
        <v>406256</v>
      </c>
      <c r="J44" s="6">
        <v>417939</v>
      </c>
      <c r="K44" s="6">
        <v>427787</v>
      </c>
      <c r="L44" s="6">
        <v>315528</v>
      </c>
      <c r="M44" s="6">
        <v>253871</v>
      </c>
      <c r="N44" s="8">
        <f t="shared" ref="N44:N47" si="15">(M44/M73-1)*100</f>
        <v>451.16258874101732</v>
      </c>
      <c r="O44" s="6">
        <f t="shared" ref="O44:O47" si="16">SUM(B44:M44)</f>
        <v>2536018</v>
      </c>
      <c r="P44" s="8">
        <f t="shared" ref="P44:P47" si="17">(O44/SUM(B73:M73)-1)*100</f>
        <v>46.014259319714256</v>
      </c>
    </row>
    <row r="45" spans="1:18" x14ac:dyDescent="0.25">
      <c r="A45" s="5" t="s">
        <v>8</v>
      </c>
      <c r="B45" s="6">
        <v>154</v>
      </c>
      <c r="C45" s="6">
        <v>62</v>
      </c>
      <c r="D45" s="6">
        <v>50</v>
      </c>
      <c r="E45" s="6">
        <v>42</v>
      </c>
      <c r="F45" s="6">
        <v>26</v>
      </c>
      <c r="G45" s="6">
        <v>88</v>
      </c>
      <c r="H45" s="6">
        <v>402</v>
      </c>
      <c r="I45" s="6">
        <v>1150</v>
      </c>
      <c r="J45" s="6">
        <v>520</v>
      </c>
      <c r="K45" s="6">
        <v>632</v>
      </c>
      <c r="L45" s="6">
        <v>436</v>
      </c>
      <c r="M45" s="6">
        <v>664</v>
      </c>
      <c r="N45" s="8">
        <f t="shared" si="15"/>
        <v>75.661375661375658</v>
      </c>
      <c r="O45" s="6">
        <f t="shared" si="16"/>
        <v>4226</v>
      </c>
      <c r="P45" s="8">
        <f t="shared" si="17"/>
        <v>-61.100883652430049</v>
      </c>
    </row>
    <row r="46" spans="1:18" x14ac:dyDescent="0.25">
      <c r="A46" s="5" t="s">
        <v>9</v>
      </c>
      <c r="B46" s="6">
        <v>621</v>
      </c>
      <c r="C46" s="6">
        <v>443</v>
      </c>
      <c r="D46" s="6">
        <v>499</v>
      </c>
      <c r="E46" s="6">
        <v>673</v>
      </c>
      <c r="F46" s="6">
        <v>843</v>
      </c>
      <c r="G46" s="6">
        <v>1983</v>
      </c>
      <c r="H46" s="6">
        <v>3402</v>
      </c>
      <c r="I46" s="6">
        <v>3796</v>
      </c>
      <c r="J46" s="6">
        <v>3414</v>
      </c>
      <c r="K46" s="6">
        <v>3508</v>
      </c>
      <c r="L46" s="6">
        <v>2607</v>
      </c>
      <c r="M46" s="6">
        <v>2727</v>
      </c>
      <c r="N46" s="8">
        <f t="shared" si="15"/>
        <v>255.54106910039113</v>
      </c>
      <c r="O46" s="6">
        <f t="shared" si="16"/>
        <v>24516</v>
      </c>
      <c r="P46" s="8">
        <f t="shared" si="17"/>
        <v>29.153935307133082</v>
      </c>
    </row>
    <row r="47" spans="1:18" x14ac:dyDescent="0.25">
      <c r="A47" s="5" t="s">
        <v>10</v>
      </c>
      <c r="B47" s="10">
        <v>1075380</v>
      </c>
      <c r="C47" s="10">
        <v>1241127</v>
      </c>
      <c r="D47" s="10">
        <v>1425188</v>
      </c>
      <c r="E47" s="10">
        <v>1082436</v>
      </c>
      <c r="F47" s="10">
        <v>1207734</v>
      </c>
      <c r="G47" s="10">
        <v>1323766</v>
      </c>
      <c r="H47" s="10">
        <v>1173056</v>
      </c>
      <c r="I47" s="10">
        <v>1399617</v>
      </c>
      <c r="J47" s="10">
        <v>1153652</v>
      </c>
      <c r="K47" s="10">
        <v>1300514</v>
      </c>
      <c r="L47" s="10">
        <v>1223602</v>
      </c>
      <c r="M47" s="10">
        <v>1260894</v>
      </c>
      <c r="N47" s="8">
        <f t="shared" si="15"/>
        <v>-2.937671663115371</v>
      </c>
      <c r="O47" s="10">
        <f t="shared" si="16"/>
        <v>14866966</v>
      </c>
      <c r="P47" s="8">
        <f t="shared" si="17"/>
        <v>-5.8310936470015289</v>
      </c>
    </row>
    <row r="48" spans="1:18" x14ac:dyDescent="0.25">
      <c r="A48" s="26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x14ac:dyDescent="0.25">
      <c r="A49" s="5" t="s">
        <v>6</v>
      </c>
      <c r="B49" s="6">
        <v>2885</v>
      </c>
      <c r="C49" s="6">
        <v>1791</v>
      </c>
      <c r="D49" s="6">
        <v>1459</v>
      </c>
      <c r="E49" s="6">
        <v>2288</v>
      </c>
      <c r="F49" s="6">
        <v>4260</v>
      </c>
      <c r="G49" s="6">
        <v>10543</v>
      </c>
      <c r="H49" s="6">
        <v>30876</v>
      </c>
      <c r="I49" s="6">
        <v>38210</v>
      </c>
      <c r="J49" s="6">
        <v>23766</v>
      </c>
      <c r="K49" s="6">
        <v>18171</v>
      </c>
      <c r="L49" s="6">
        <v>15547</v>
      </c>
      <c r="M49" s="6">
        <v>16719</v>
      </c>
      <c r="N49" s="8">
        <f>(M49/M78-1)*100</f>
        <v>260.78981441519204</v>
      </c>
      <c r="O49" s="6">
        <f>SUM(B49:M49)</f>
        <v>166515</v>
      </c>
      <c r="P49" s="8">
        <f>(O49/SUM(B78:M78)-1)*100</f>
        <v>72.683245530343882</v>
      </c>
    </row>
    <row r="50" spans="1:16" x14ac:dyDescent="0.25">
      <c r="A50" s="5" t="s">
        <v>7</v>
      </c>
      <c r="B50" s="6">
        <v>2885</v>
      </c>
      <c r="C50" s="6">
        <v>1791</v>
      </c>
      <c r="D50" s="6">
        <v>1459</v>
      </c>
      <c r="E50" s="6">
        <v>2288</v>
      </c>
      <c r="F50" s="6">
        <v>4260</v>
      </c>
      <c r="G50" s="6">
        <v>10543</v>
      </c>
      <c r="H50" s="6">
        <v>30876</v>
      </c>
      <c r="I50" s="6">
        <v>38210</v>
      </c>
      <c r="J50" s="6">
        <v>23766</v>
      </c>
      <c r="K50" s="6">
        <v>18171</v>
      </c>
      <c r="L50" s="6">
        <v>15547</v>
      </c>
      <c r="M50" s="6">
        <v>16719</v>
      </c>
      <c r="N50" s="8">
        <f t="shared" ref="N50:N52" si="18">(M50/M79-1)*100</f>
        <v>260.78981441519204</v>
      </c>
      <c r="O50" s="6">
        <f t="shared" ref="O50:O53" si="19">SUM(B50:M50)</f>
        <v>166515</v>
      </c>
      <c r="P50" s="8">
        <f t="shared" ref="P50:P53" si="20">(O50/SUM(B79:M79)-1)*100</f>
        <v>72.885843326584649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f t="shared" si="19"/>
        <v>0</v>
      </c>
      <c r="P51" s="8"/>
    </row>
    <row r="52" spans="1:16" x14ac:dyDescent="0.25">
      <c r="A52" s="5" t="s">
        <v>9</v>
      </c>
      <c r="B52" s="6">
        <v>38</v>
      </c>
      <c r="C52" s="6">
        <v>16</v>
      </c>
      <c r="D52" s="6">
        <v>18</v>
      </c>
      <c r="E52" s="6">
        <v>30</v>
      </c>
      <c r="F52" s="6">
        <v>48</v>
      </c>
      <c r="G52" s="6">
        <v>114</v>
      </c>
      <c r="H52" s="23">
        <v>232</v>
      </c>
      <c r="I52" s="6">
        <v>256</v>
      </c>
      <c r="J52" s="6">
        <v>220</v>
      </c>
      <c r="K52" s="6">
        <v>174</v>
      </c>
      <c r="L52" s="6">
        <v>174</v>
      </c>
      <c r="M52" s="6">
        <v>200</v>
      </c>
      <c r="N52" s="8">
        <f t="shared" si="18"/>
        <v>194.11764705882354</v>
      </c>
      <c r="O52" s="6">
        <f t="shared" si="19"/>
        <v>1520</v>
      </c>
      <c r="P52" s="8">
        <f t="shared" si="20"/>
        <v>2.2192333557498278</v>
      </c>
    </row>
    <row r="53" spans="1:16" x14ac:dyDescent="0.25">
      <c r="A53" s="5" t="s">
        <v>10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8"/>
      <c r="O53" s="10">
        <f t="shared" si="19"/>
        <v>0</v>
      </c>
      <c r="P53" s="8">
        <f t="shared" si="20"/>
        <v>-100</v>
      </c>
    </row>
    <row r="54" spans="1:16" x14ac:dyDescent="0.25">
      <c r="A54" s="26" t="s">
        <v>11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5" t="s">
        <v>6</v>
      </c>
      <c r="B55" s="6">
        <v>240116</v>
      </c>
      <c r="C55" s="6">
        <v>188101</v>
      </c>
      <c r="D55" s="6">
        <v>249129</v>
      </c>
      <c r="E55" s="6">
        <v>310807</v>
      </c>
      <c r="F55" s="6">
        <v>479198</v>
      </c>
      <c r="G55" s="6">
        <v>926292</v>
      </c>
      <c r="H55" s="6">
        <v>1817201</v>
      </c>
      <c r="I55" s="6">
        <v>2223791</v>
      </c>
      <c r="J55" s="6">
        <v>2017555</v>
      </c>
      <c r="K55" s="6">
        <v>2019752</v>
      </c>
      <c r="L55" s="6">
        <v>1447575</v>
      </c>
      <c r="M55" s="6">
        <v>1192856</v>
      </c>
      <c r="N55" s="8">
        <f>(M55/M84-1)*100</f>
        <v>329.16825570434548</v>
      </c>
      <c r="O55" s="6">
        <f>SUM(B55:M55)</f>
        <v>13112373</v>
      </c>
      <c r="P55" s="8">
        <f>(O55/SUM(B84:M84)-1)*100</f>
        <v>35.775170086905227</v>
      </c>
    </row>
    <row r="56" spans="1:16" x14ac:dyDescent="0.25">
      <c r="A56" s="5" t="s">
        <v>7</v>
      </c>
      <c r="B56" s="6">
        <v>189977</v>
      </c>
      <c r="C56" s="6">
        <v>151366</v>
      </c>
      <c r="D56" s="6">
        <v>189268</v>
      </c>
      <c r="E56" s="6">
        <v>219288</v>
      </c>
      <c r="F56" s="6">
        <v>333227</v>
      </c>
      <c r="G56" s="6">
        <v>733985</v>
      </c>
      <c r="H56" s="6">
        <v>1443773</v>
      </c>
      <c r="I56" s="23">
        <v>1757268</v>
      </c>
      <c r="J56" s="6">
        <v>1666244</v>
      </c>
      <c r="K56" s="6">
        <v>1675958</v>
      </c>
      <c r="L56" s="6">
        <v>1209785</v>
      </c>
      <c r="M56" s="6">
        <v>982172</v>
      </c>
      <c r="N56" s="8">
        <f t="shared" ref="N56:N59" si="21">(M56/M85-1)*100</f>
        <v>339.72797156147732</v>
      </c>
      <c r="O56" s="6">
        <f t="shared" ref="O56:O59" si="22">SUM(B56:M56)</f>
        <v>10552311</v>
      </c>
      <c r="P56" s="8">
        <f t="shared" ref="P56:P59" si="23">(O56/SUM(B85:M85)-1)*100</f>
        <v>29.762418310619832</v>
      </c>
    </row>
    <row r="57" spans="1:16" x14ac:dyDescent="0.25">
      <c r="A57" s="5" t="s">
        <v>8</v>
      </c>
      <c r="B57" s="6">
        <v>47520</v>
      </c>
      <c r="C57" s="6">
        <v>35146</v>
      </c>
      <c r="D57" s="6">
        <v>57142</v>
      </c>
      <c r="E57" s="6">
        <v>89642</v>
      </c>
      <c r="F57" s="6">
        <v>143762</v>
      </c>
      <c r="G57" s="6">
        <v>188540</v>
      </c>
      <c r="H57" s="6">
        <v>367628</v>
      </c>
      <c r="I57" s="23">
        <v>461608</v>
      </c>
      <c r="J57" s="6">
        <v>347130</v>
      </c>
      <c r="K57" s="6">
        <v>340660</v>
      </c>
      <c r="L57" s="6">
        <v>234576</v>
      </c>
      <c r="M57" s="6">
        <v>206456</v>
      </c>
      <c r="N57" s="8">
        <f t="shared" si="21"/>
        <v>298.24080861077891</v>
      </c>
      <c r="O57" s="6">
        <f t="shared" si="22"/>
        <v>2519810</v>
      </c>
      <c r="P57" s="8">
        <f t="shared" si="23"/>
        <v>67.006448790768886</v>
      </c>
    </row>
    <row r="58" spans="1:16" x14ac:dyDescent="0.25">
      <c r="A58" s="5" t="s">
        <v>9</v>
      </c>
      <c r="B58" s="6">
        <v>4392</v>
      </c>
      <c r="C58" s="6">
        <v>3265</v>
      </c>
      <c r="D58" s="6">
        <v>4396</v>
      </c>
      <c r="E58" s="6">
        <v>5712</v>
      </c>
      <c r="F58" s="6">
        <v>6697</v>
      </c>
      <c r="G58" s="6">
        <v>10319</v>
      </c>
      <c r="H58" s="6">
        <v>17212</v>
      </c>
      <c r="I58" s="23">
        <v>19322</v>
      </c>
      <c r="J58" s="6">
        <v>18308</v>
      </c>
      <c r="K58" s="6">
        <v>18215</v>
      </c>
      <c r="L58" s="6">
        <v>15189</v>
      </c>
      <c r="M58" s="6">
        <v>14576</v>
      </c>
      <c r="N58" s="8">
        <f t="shared" si="21"/>
        <v>196.74267100977198</v>
      </c>
      <c r="O58" s="6">
        <f t="shared" si="22"/>
        <v>137603</v>
      </c>
      <c r="P58" s="8">
        <f t="shared" si="23"/>
        <v>18.267453953192557</v>
      </c>
    </row>
    <row r="59" spans="1:16" x14ac:dyDescent="0.25">
      <c r="A59" s="5" t="s">
        <v>10</v>
      </c>
      <c r="B59" s="10">
        <v>20810200.170000002</v>
      </c>
      <c r="C59" s="10">
        <v>19784315.52</v>
      </c>
      <c r="D59" s="10">
        <v>22972169</v>
      </c>
      <c r="E59" s="10">
        <v>22885594.57</v>
      </c>
      <c r="F59" s="10">
        <v>23022431.149999999</v>
      </c>
      <c r="G59" s="10">
        <v>22677663.93</v>
      </c>
      <c r="H59" s="10">
        <v>22864071.57</v>
      </c>
      <c r="I59" s="10">
        <v>21648804.689999998</v>
      </c>
      <c r="J59" s="10">
        <v>22594010.009999998</v>
      </c>
      <c r="K59" s="10">
        <v>25979036.23</v>
      </c>
      <c r="L59" s="10">
        <v>25720035.949999999</v>
      </c>
      <c r="M59" s="10">
        <v>25207991.77</v>
      </c>
      <c r="N59" s="8">
        <f t="shared" si="21"/>
        <v>20.229474711105588</v>
      </c>
      <c r="O59" s="10">
        <f t="shared" si="22"/>
        <v>276166324.55999994</v>
      </c>
      <c r="P59" s="8">
        <f t="shared" si="23"/>
        <v>18.18128077660155</v>
      </c>
    </row>
    <row r="60" spans="1:16" x14ac:dyDescent="0.25">
      <c r="A60" s="18" t="s">
        <v>59</v>
      </c>
    </row>
    <row r="62" spans="1:16" x14ac:dyDescent="0.25">
      <c r="B62" s="29">
        <v>2020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s="1" customFormat="1" x14ac:dyDescent="0.25">
      <c r="B64" s="20" t="s">
        <v>12</v>
      </c>
      <c r="C64" s="20" t="s">
        <v>13</v>
      </c>
      <c r="D64" s="20" t="s">
        <v>0</v>
      </c>
      <c r="E64" s="20" t="s">
        <v>14</v>
      </c>
      <c r="F64" s="20" t="s">
        <v>1</v>
      </c>
      <c r="G64" s="20" t="s">
        <v>2</v>
      </c>
      <c r="H64" s="20" t="s">
        <v>3</v>
      </c>
      <c r="I64" s="20" t="s">
        <v>15</v>
      </c>
      <c r="J64" s="20" t="s">
        <v>16</v>
      </c>
      <c r="K64" s="20" t="s">
        <v>17</v>
      </c>
      <c r="L64" s="20" t="s">
        <v>18</v>
      </c>
      <c r="M64" s="20" t="s">
        <v>19</v>
      </c>
      <c r="N64" s="20" t="s">
        <v>21</v>
      </c>
      <c r="O64" s="20" t="s">
        <v>4</v>
      </c>
      <c r="P64" s="20" t="s">
        <v>4</v>
      </c>
    </row>
    <row r="65" spans="1:16" x14ac:dyDescent="0.25">
      <c r="A65" s="26" t="s">
        <v>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5">
      <c r="A66" s="5" t="s">
        <v>6</v>
      </c>
      <c r="B66" s="6">
        <v>2093673</v>
      </c>
      <c r="C66" s="6">
        <v>2017461</v>
      </c>
      <c r="D66" s="6">
        <v>808454</v>
      </c>
      <c r="E66" s="6">
        <v>12632</v>
      </c>
      <c r="F66" s="6">
        <v>20202</v>
      </c>
      <c r="G66" s="6">
        <v>138124</v>
      </c>
      <c r="H66" s="6">
        <v>576370</v>
      </c>
      <c r="I66" s="6">
        <v>797716</v>
      </c>
      <c r="J66" s="6">
        <v>562247</v>
      </c>
      <c r="K66" s="6">
        <v>378107</v>
      </c>
      <c r="L66" s="6">
        <v>181115</v>
      </c>
      <c r="M66" s="6">
        <v>226837</v>
      </c>
      <c r="N66" s="8">
        <f>(M66/M95-1)*100</f>
        <v>-90.804544116800528</v>
      </c>
      <c r="O66" s="6">
        <f>SUM(B66:M66)</f>
        <v>7812938</v>
      </c>
      <c r="P66" s="8">
        <f>(O66/SUM(B95:M95)-1)*100</f>
        <v>-75.324075034736225</v>
      </c>
    </row>
    <row r="67" spans="1:16" x14ac:dyDescent="0.25">
      <c r="A67" s="5" t="s">
        <v>7</v>
      </c>
      <c r="B67" s="6">
        <v>1663642</v>
      </c>
      <c r="C67" s="6">
        <v>1631827</v>
      </c>
      <c r="D67" s="6">
        <v>656558</v>
      </c>
      <c r="E67" s="6">
        <v>12263</v>
      </c>
      <c r="F67" s="6">
        <v>19531</v>
      </c>
      <c r="G67" s="6">
        <v>120802</v>
      </c>
      <c r="H67" s="6">
        <v>486402</v>
      </c>
      <c r="I67" s="6">
        <v>663369</v>
      </c>
      <c r="J67" s="6">
        <v>453282</v>
      </c>
      <c r="K67" s="6">
        <v>279870</v>
      </c>
      <c r="L67" s="6">
        <v>138670</v>
      </c>
      <c r="M67" s="6">
        <v>172664</v>
      </c>
      <c r="N67" s="8">
        <f t="shared" ref="N67:N88" si="24">(M67/M96-1)*100</f>
        <v>-91.379812173524073</v>
      </c>
      <c r="O67" s="6">
        <f t="shared" ref="O67:O82" si="25">SUM(B67:M67)</f>
        <v>6298880</v>
      </c>
      <c r="P67" s="8">
        <f t="shared" ref="P67:P88" si="26">(O67/SUM(B96:M96)-1)*100</f>
        <v>-74.098205406090017</v>
      </c>
    </row>
    <row r="68" spans="1:16" x14ac:dyDescent="0.25">
      <c r="A68" s="5" t="s">
        <v>8</v>
      </c>
      <c r="B68" s="6">
        <v>426678</v>
      </c>
      <c r="C68" s="6">
        <v>384614</v>
      </c>
      <c r="D68" s="6">
        <v>150494</v>
      </c>
      <c r="E68" s="6">
        <v>324</v>
      </c>
      <c r="F68" s="6">
        <v>472</v>
      </c>
      <c r="G68" s="6">
        <v>17296</v>
      </c>
      <c r="H68" s="6">
        <v>89412</v>
      </c>
      <c r="I68" s="6">
        <v>133098</v>
      </c>
      <c r="J68" s="6">
        <v>107294</v>
      </c>
      <c r="K68" s="6">
        <v>96188</v>
      </c>
      <c r="L68" s="6">
        <v>40612</v>
      </c>
      <c r="M68" s="6">
        <v>51464</v>
      </c>
      <c r="N68" s="8">
        <f t="shared" si="24"/>
        <v>-88.739716436198151</v>
      </c>
      <c r="O68" s="6">
        <f t="shared" si="25"/>
        <v>1497946</v>
      </c>
      <c r="P68" s="8">
        <f t="shared" si="26"/>
        <v>-79.16586461162548</v>
      </c>
    </row>
    <row r="69" spans="1:16" x14ac:dyDescent="0.25">
      <c r="A69" s="5" t="s">
        <v>9</v>
      </c>
      <c r="B69" s="6">
        <v>19507</v>
      </c>
      <c r="C69" s="6">
        <v>18627</v>
      </c>
      <c r="D69" s="6">
        <v>10479</v>
      </c>
      <c r="E69" s="6">
        <v>960</v>
      </c>
      <c r="F69" s="6">
        <v>1067</v>
      </c>
      <c r="G69" s="6">
        <v>2453</v>
      </c>
      <c r="H69" s="6">
        <v>7648</v>
      </c>
      <c r="I69" s="6">
        <v>10494</v>
      </c>
      <c r="J69" s="6">
        <v>9335</v>
      </c>
      <c r="K69" s="6">
        <v>6986</v>
      </c>
      <c r="L69" s="6">
        <v>4247</v>
      </c>
      <c r="M69" s="6">
        <v>4077</v>
      </c>
      <c r="N69" s="8">
        <f t="shared" si="24"/>
        <v>-80.271944256266337</v>
      </c>
      <c r="O69" s="6">
        <f t="shared" si="25"/>
        <v>95880</v>
      </c>
      <c r="P69" s="8">
        <f t="shared" si="26"/>
        <v>-64.063237906762311</v>
      </c>
    </row>
    <row r="70" spans="1:16" x14ac:dyDescent="0.25">
      <c r="A70" s="5" t="s">
        <v>10</v>
      </c>
      <c r="B70" s="10">
        <v>20356489.949999999</v>
      </c>
      <c r="C70" s="10">
        <v>20824035</v>
      </c>
      <c r="D70" s="10">
        <v>22143747</v>
      </c>
      <c r="E70" s="10">
        <v>14538631.26</v>
      </c>
      <c r="F70" s="10">
        <v>15545000</v>
      </c>
      <c r="G70" s="10">
        <v>14422685</v>
      </c>
      <c r="H70" s="10">
        <v>15846510.439999999</v>
      </c>
      <c r="I70" s="10">
        <v>16048856.9</v>
      </c>
      <c r="J70" s="10">
        <v>18152517</v>
      </c>
      <c r="K70" s="10">
        <v>19536989</v>
      </c>
      <c r="L70" s="10">
        <v>20805034</v>
      </c>
      <c r="M70" s="10">
        <v>19667495.670000002</v>
      </c>
      <c r="N70" s="8">
        <f t="shared" si="24"/>
        <v>-13.48544226881565</v>
      </c>
      <c r="O70" s="10">
        <f t="shared" si="25"/>
        <v>217887991.22000003</v>
      </c>
      <c r="P70" s="8">
        <f t="shared" si="26"/>
        <v>-23.226443211322724</v>
      </c>
    </row>
    <row r="71" spans="1:16" x14ac:dyDescent="0.25">
      <c r="A71" s="26" t="s">
        <v>22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x14ac:dyDescent="0.25">
      <c r="A72" s="5" t="s">
        <v>6</v>
      </c>
      <c r="B72" s="6">
        <v>418096</v>
      </c>
      <c r="C72" s="6">
        <v>421567</v>
      </c>
      <c r="D72" s="6">
        <v>169388</v>
      </c>
      <c r="E72" s="6">
        <v>2370</v>
      </c>
      <c r="F72" s="6">
        <v>3081</v>
      </c>
      <c r="G72" s="6">
        <v>3348</v>
      </c>
      <c r="H72" s="6">
        <v>152818</v>
      </c>
      <c r="I72" s="6">
        <v>252022</v>
      </c>
      <c r="J72" s="6">
        <v>128664</v>
      </c>
      <c r="K72" s="6">
        <v>110346</v>
      </c>
      <c r="L72" s="6">
        <v>39875</v>
      </c>
      <c r="M72" s="6">
        <v>46475</v>
      </c>
      <c r="N72" s="8">
        <f t="shared" si="24"/>
        <v>-90.263120955188356</v>
      </c>
      <c r="O72" s="6">
        <f t="shared" si="25"/>
        <v>1748050</v>
      </c>
      <c r="P72" s="8">
        <f t="shared" si="26"/>
        <v>-76.087812670607136</v>
      </c>
    </row>
    <row r="73" spans="1:16" x14ac:dyDescent="0.25">
      <c r="A73" s="5" t="s">
        <v>7</v>
      </c>
      <c r="B73" s="6">
        <v>413648</v>
      </c>
      <c r="C73" s="6">
        <v>419715</v>
      </c>
      <c r="D73" s="6">
        <v>168196</v>
      </c>
      <c r="E73" s="6">
        <v>2318</v>
      </c>
      <c r="F73" s="6">
        <v>3081</v>
      </c>
      <c r="G73" s="6">
        <v>3348</v>
      </c>
      <c r="H73" s="6">
        <v>151915</v>
      </c>
      <c r="I73" s="6">
        <v>250844</v>
      </c>
      <c r="J73" s="6">
        <v>128093</v>
      </c>
      <c r="K73" s="6">
        <v>110072</v>
      </c>
      <c r="L73" s="6">
        <v>39538</v>
      </c>
      <c r="M73" s="6">
        <v>46061</v>
      </c>
      <c r="N73" s="8">
        <f t="shared" si="24"/>
        <v>-90.245178287415797</v>
      </c>
      <c r="O73" s="6">
        <f t="shared" si="25"/>
        <v>1736829</v>
      </c>
      <c r="P73" s="8">
        <f t="shared" si="26"/>
        <v>-76.084150768129604</v>
      </c>
    </row>
    <row r="74" spans="1:16" x14ac:dyDescent="0.25">
      <c r="A74" s="5" t="s">
        <v>8</v>
      </c>
      <c r="B74" s="6">
        <v>4446</v>
      </c>
      <c r="C74" s="6">
        <v>1852</v>
      </c>
      <c r="D74" s="6">
        <v>1068</v>
      </c>
      <c r="E74" s="6">
        <v>0</v>
      </c>
      <c r="F74" s="6">
        <v>0</v>
      </c>
      <c r="G74" s="6">
        <v>0</v>
      </c>
      <c r="H74" s="6">
        <v>840</v>
      </c>
      <c r="I74" s="6">
        <v>1178</v>
      </c>
      <c r="J74" s="6">
        <v>564</v>
      </c>
      <c r="K74" s="6">
        <v>256</v>
      </c>
      <c r="L74" s="6">
        <v>282</v>
      </c>
      <c r="M74" s="6">
        <v>378</v>
      </c>
      <c r="N74" s="8">
        <f t="shared" si="24"/>
        <v>-92.535545023696685</v>
      </c>
      <c r="O74" s="6">
        <f t="shared" si="25"/>
        <v>10864</v>
      </c>
      <c r="P74" s="8">
        <f t="shared" si="26"/>
        <v>-77.263404629358334</v>
      </c>
    </row>
    <row r="75" spans="1:16" x14ac:dyDescent="0.25">
      <c r="A75" s="5" t="s">
        <v>9</v>
      </c>
      <c r="B75" s="6">
        <v>3404</v>
      </c>
      <c r="C75" s="6">
        <v>3196</v>
      </c>
      <c r="D75" s="6">
        <v>1867</v>
      </c>
      <c r="E75" s="6">
        <v>259</v>
      </c>
      <c r="F75" s="6">
        <v>283</v>
      </c>
      <c r="G75" s="6">
        <v>280</v>
      </c>
      <c r="H75" s="6">
        <v>1577</v>
      </c>
      <c r="I75" s="6">
        <v>2676</v>
      </c>
      <c r="J75" s="6">
        <v>2135</v>
      </c>
      <c r="K75" s="6">
        <v>1622</v>
      </c>
      <c r="L75" s="6">
        <v>916</v>
      </c>
      <c r="M75" s="6">
        <v>767</v>
      </c>
      <c r="N75" s="8">
        <f t="shared" si="24"/>
        <v>-79.314994606256732</v>
      </c>
      <c r="O75" s="6">
        <f t="shared" si="25"/>
        <v>18982</v>
      </c>
      <c r="P75" s="8">
        <f t="shared" si="26"/>
        <v>-63.432864573299938</v>
      </c>
    </row>
    <row r="76" spans="1:16" x14ac:dyDescent="0.25">
      <c r="A76" s="5" t="s">
        <v>10</v>
      </c>
      <c r="B76" s="10">
        <v>1337267</v>
      </c>
      <c r="C76" s="10">
        <v>1396340</v>
      </c>
      <c r="D76" s="10">
        <v>1221243</v>
      </c>
      <c r="E76" s="10">
        <v>1161896</v>
      </c>
      <c r="F76" s="10">
        <v>1396162</v>
      </c>
      <c r="G76" s="10">
        <v>1439836</v>
      </c>
      <c r="H76" s="10">
        <v>1470560</v>
      </c>
      <c r="I76" s="10">
        <v>1198437</v>
      </c>
      <c r="J76" s="10">
        <v>1301913</v>
      </c>
      <c r="K76" s="10">
        <v>1237949</v>
      </c>
      <c r="L76" s="10">
        <v>1326894</v>
      </c>
      <c r="M76" s="10">
        <v>1299056</v>
      </c>
      <c r="N76" s="8">
        <f t="shared" si="24"/>
        <v>-17.340291975354592</v>
      </c>
      <c r="O76" s="10">
        <f t="shared" si="25"/>
        <v>15787553</v>
      </c>
      <c r="P76" s="8">
        <f t="shared" si="26"/>
        <v>-3.8647196792931715</v>
      </c>
    </row>
    <row r="77" spans="1:16" x14ac:dyDescent="0.25">
      <c r="A77" s="26" t="s">
        <v>23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x14ac:dyDescent="0.25">
      <c r="A78" s="5" t="s">
        <v>6</v>
      </c>
      <c r="B78" s="6">
        <v>22649</v>
      </c>
      <c r="C78" s="6">
        <v>20818</v>
      </c>
      <c r="D78" s="6">
        <v>6420</v>
      </c>
      <c r="E78" s="6">
        <v>0</v>
      </c>
      <c r="F78" s="6">
        <v>0</v>
      </c>
      <c r="G78" s="6">
        <v>621</v>
      </c>
      <c r="H78" s="6">
        <v>5424</v>
      </c>
      <c r="I78" s="6">
        <v>16311</v>
      </c>
      <c r="J78" s="6">
        <v>12367</v>
      </c>
      <c r="K78" s="6">
        <v>5591</v>
      </c>
      <c r="L78" s="6">
        <v>1593</v>
      </c>
      <c r="M78" s="6">
        <f>[1]Dezember!$D$31</f>
        <v>4634</v>
      </c>
      <c r="N78" s="8">
        <f t="shared" si="24"/>
        <v>-81.420151557676107</v>
      </c>
      <c r="O78" s="6">
        <f t="shared" si="25"/>
        <v>96428</v>
      </c>
      <c r="P78" s="8">
        <f t="shared" si="26"/>
        <v>-82.635753837842714</v>
      </c>
    </row>
    <row r="79" spans="1:16" x14ac:dyDescent="0.25">
      <c r="A79" s="5" t="s">
        <v>7</v>
      </c>
      <c r="B79" s="6">
        <v>22649</v>
      </c>
      <c r="C79" s="6">
        <v>20818</v>
      </c>
      <c r="D79" s="6">
        <v>6420</v>
      </c>
      <c r="E79" s="6">
        <v>0</v>
      </c>
      <c r="F79" s="6">
        <v>0</v>
      </c>
      <c r="G79" s="6">
        <v>621</v>
      </c>
      <c r="H79" s="6">
        <v>5424</v>
      </c>
      <c r="I79" s="6">
        <v>16311</v>
      </c>
      <c r="J79" s="6">
        <v>12283</v>
      </c>
      <c r="K79" s="6">
        <v>5591</v>
      </c>
      <c r="L79" s="6">
        <v>1564</v>
      </c>
      <c r="M79" s="6">
        <f>[1]Dezember!$D$31</f>
        <v>4634</v>
      </c>
      <c r="N79" s="8">
        <f t="shared" si="24"/>
        <v>-81.420151557676107</v>
      </c>
      <c r="O79" s="6">
        <f t="shared" si="25"/>
        <v>96315</v>
      </c>
      <c r="P79" s="8">
        <f t="shared" si="26"/>
        <v>-82.648071947941517</v>
      </c>
    </row>
    <row r="80" spans="1:16" x14ac:dyDescent="0.25">
      <c r="A80" s="5" t="s">
        <v>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8"/>
      <c r="O80" s="6">
        <v>0</v>
      </c>
      <c r="P80" s="8"/>
    </row>
    <row r="81" spans="1:16" x14ac:dyDescent="0.25">
      <c r="A81" s="5" t="s">
        <v>9</v>
      </c>
      <c r="B81" s="6">
        <v>326</v>
      </c>
      <c r="C81" s="6">
        <v>309</v>
      </c>
      <c r="D81" s="6">
        <v>138</v>
      </c>
      <c r="E81" s="6">
        <v>0</v>
      </c>
      <c r="F81" s="6">
        <v>0</v>
      </c>
      <c r="G81" s="6">
        <v>24</v>
      </c>
      <c r="H81" s="6">
        <v>114</v>
      </c>
      <c r="I81" s="6">
        <v>175</v>
      </c>
      <c r="J81" s="6">
        <v>189</v>
      </c>
      <c r="K81" s="6">
        <v>106</v>
      </c>
      <c r="L81" s="6">
        <v>38</v>
      </c>
      <c r="M81" s="6">
        <v>68</v>
      </c>
      <c r="N81" s="8">
        <f t="shared" si="24"/>
        <v>-80.346820809248555</v>
      </c>
      <c r="O81" s="6">
        <f t="shared" si="25"/>
        <v>1487</v>
      </c>
      <c r="P81" s="8">
        <f t="shared" si="26"/>
        <v>-75.331785003317847</v>
      </c>
    </row>
    <row r="82" spans="1:16" x14ac:dyDescent="0.25">
      <c r="A82" s="5" t="s">
        <v>10</v>
      </c>
      <c r="B82" s="10">
        <v>967</v>
      </c>
      <c r="C82" s="10">
        <v>1648</v>
      </c>
      <c r="D82" s="10">
        <v>1343</v>
      </c>
      <c r="E82" s="10">
        <v>0</v>
      </c>
      <c r="F82" s="10">
        <v>0</v>
      </c>
      <c r="G82" s="10">
        <v>4.7E-2</v>
      </c>
      <c r="H82" s="10">
        <v>0</v>
      </c>
      <c r="I82" s="10">
        <v>504</v>
      </c>
      <c r="J82" s="10">
        <v>240</v>
      </c>
      <c r="K82" s="10">
        <v>0</v>
      </c>
      <c r="L82" s="10">
        <v>0</v>
      </c>
      <c r="M82" s="10">
        <v>0</v>
      </c>
      <c r="N82" s="8">
        <v>-99.4</v>
      </c>
      <c r="O82" s="10">
        <f t="shared" si="25"/>
        <v>4702.0470000000005</v>
      </c>
      <c r="P82" s="8">
        <v>-87.6</v>
      </c>
    </row>
    <row r="83" spans="1:16" x14ac:dyDescent="0.25">
      <c r="A83" s="26" t="s">
        <v>11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x14ac:dyDescent="0.25">
      <c r="A84" s="5" t="s">
        <v>6</v>
      </c>
      <c r="B84" s="6">
        <v>2534418</v>
      </c>
      <c r="C84" s="6">
        <v>2459846</v>
      </c>
      <c r="D84" s="6">
        <v>984262</v>
      </c>
      <c r="E84" s="6">
        <v>15002</v>
      </c>
      <c r="F84" s="6">
        <v>23283</v>
      </c>
      <c r="G84" s="6">
        <v>142093</v>
      </c>
      <c r="H84" s="6">
        <v>734612</v>
      </c>
      <c r="I84" s="6">
        <v>1066049</v>
      </c>
      <c r="J84" s="6">
        <v>703278</v>
      </c>
      <c r="K84" s="6">
        <v>494044</v>
      </c>
      <c r="L84" s="6">
        <v>222583</v>
      </c>
      <c r="M84" s="6">
        <v>277946</v>
      </c>
      <c r="N84" s="8">
        <f t="shared" si="24"/>
        <v>-90.638674232626315</v>
      </c>
      <c r="O84" s="6">
        <f>SUM(O66+O72+O78)</f>
        <v>9657416</v>
      </c>
      <c r="P84" s="8">
        <f t="shared" si="26"/>
        <v>-75.568042574994621</v>
      </c>
    </row>
    <row r="85" spans="1:16" x14ac:dyDescent="0.25">
      <c r="A85" s="5" t="s">
        <v>7</v>
      </c>
      <c r="B85" s="6">
        <v>2099939</v>
      </c>
      <c r="C85" s="6">
        <v>2072360</v>
      </c>
      <c r="D85" s="6">
        <v>831174</v>
      </c>
      <c r="E85" s="6">
        <v>14581</v>
      </c>
      <c r="F85" s="6">
        <f>SUM(F67+F73+F79)</f>
        <v>22612</v>
      </c>
      <c r="G85" s="6">
        <v>124771</v>
      </c>
      <c r="H85" s="6">
        <v>643741</v>
      </c>
      <c r="I85" s="6">
        <v>930524</v>
      </c>
      <c r="J85" s="6">
        <v>593658</v>
      </c>
      <c r="K85" s="6">
        <v>395533</v>
      </c>
      <c r="L85" s="6">
        <v>179772</v>
      </c>
      <c r="M85" s="6">
        <v>223359</v>
      </c>
      <c r="N85" s="8">
        <f t="shared" si="24"/>
        <v>-91.066165309479814</v>
      </c>
      <c r="O85" s="6">
        <f t="shared" ref="O85:O88" si="27">SUM(O67+O73+O79)</f>
        <v>8132024</v>
      </c>
      <c r="P85" s="8">
        <f t="shared" si="26"/>
        <v>-74.694683166979061</v>
      </c>
    </row>
    <row r="86" spans="1:16" x14ac:dyDescent="0.25">
      <c r="A86" s="5" t="s">
        <v>8</v>
      </c>
      <c r="B86" s="6">
        <v>431124</v>
      </c>
      <c r="C86" s="6">
        <v>386466</v>
      </c>
      <c r="D86" s="6">
        <v>151562</v>
      </c>
      <c r="E86" s="6">
        <v>324</v>
      </c>
      <c r="F86" s="6">
        <f>SUM(F68+F74+F80)</f>
        <v>472</v>
      </c>
      <c r="G86" s="6">
        <v>17296</v>
      </c>
      <c r="H86" s="6">
        <v>90252</v>
      </c>
      <c r="I86" s="6">
        <v>134276</v>
      </c>
      <c r="J86" s="6">
        <v>107858</v>
      </c>
      <c r="K86" s="6">
        <v>96444</v>
      </c>
      <c r="L86" s="6">
        <v>40894</v>
      </c>
      <c r="M86" s="6">
        <v>51842</v>
      </c>
      <c r="N86" s="8">
        <f t="shared" si="24"/>
        <v>-88.781313297439539</v>
      </c>
      <c r="O86" s="6">
        <f t="shared" si="27"/>
        <v>1508810</v>
      </c>
      <c r="P86" s="8">
        <f t="shared" si="26"/>
        <v>-79.153304817616117</v>
      </c>
    </row>
    <row r="87" spans="1:16" x14ac:dyDescent="0.25">
      <c r="A87" s="5" t="s">
        <v>9</v>
      </c>
      <c r="B87" s="6">
        <v>23237</v>
      </c>
      <c r="C87" s="6">
        <v>22132</v>
      </c>
      <c r="D87" s="6">
        <v>12484</v>
      </c>
      <c r="E87" s="6">
        <v>1219</v>
      </c>
      <c r="F87" s="6">
        <f>SUM(F69+F75+F81)</f>
        <v>1350</v>
      </c>
      <c r="G87" s="6">
        <v>2757</v>
      </c>
      <c r="H87" s="6">
        <v>9339</v>
      </c>
      <c r="I87" s="6">
        <v>13345</v>
      </c>
      <c r="J87" s="6">
        <v>11659</v>
      </c>
      <c r="K87" s="6">
        <v>8714</v>
      </c>
      <c r="L87" s="6">
        <v>5201</v>
      </c>
      <c r="M87" s="6">
        <v>4912</v>
      </c>
      <c r="N87" s="8">
        <f t="shared" si="24"/>
        <v>-80.12944983818771</v>
      </c>
      <c r="O87" s="6">
        <f t="shared" si="27"/>
        <v>116349</v>
      </c>
      <c r="P87" s="8">
        <f t="shared" si="26"/>
        <v>-64.171645008314343</v>
      </c>
    </row>
    <row r="88" spans="1:16" x14ac:dyDescent="0.25">
      <c r="A88" s="5" t="s">
        <v>10</v>
      </c>
      <c r="B88" s="10">
        <v>21694723.949999999</v>
      </c>
      <c r="C88" s="10">
        <v>22222023</v>
      </c>
      <c r="D88" s="10">
        <v>23366333</v>
      </c>
      <c r="E88" s="10">
        <v>15700527.26</v>
      </c>
      <c r="F88" s="10">
        <f t="shared" ref="F88" si="28">SUM(F70+F76+F82)</f>
        <v>16941162</v>
      </c>
      <c r="G88" s="10">
        <v>15862521.047</v>
      </c>
      <c r="H88" s="10">
        <v>17317070.486000001</v>
      </c>
      <c r="I88" s="10">
        <v>17247797.899999999</v>
      </c>
      <c r="J88" s="10">
        <v>19454670</v>
      </c>
      <c r="K88" s="10">
        <v>20774938</v>
      </c>
      <c r="L88" s="10">
        <v>22131928</v>
      </c>
      <c r="M88" s="10">
        <v>20966565.670000002</v>
      </c>
      <c r="N88" s="8">
        <f t="shared" si="24"/>
        <v>-13.742632298989898</v>
      </c>
      <c r="O88" s="10">
        <f t="shared" si="27"/>
        <v>233680246.26700002</v>
      </c>
      <c r="P88" s="8">
        <f t="shared" si="26"/>
        <v>-22.175659363752366</v>
      </c>
    </row>
    <row r="89" spans="1:16" x14ac:dyDescent="0.25">
      <c r="A89" s="18" t="s">
        <v>25</v>
      </c>
    </row>
    <row r="91" spans="1:16" x14ac:dyDescent="0.25">
      <c r="B91" s="29">
        <v>2019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3" t="s">
        <v>12</v>
      </c>
      <c r="C93" s="3" t="s">
        <v>13</v>
      </c>
      <c r="D93" s="3" t="s">
        <v>0</v>
      </c>
      <c r="E93" s="3" t="s">
        <v>14</v>
      </c>
      <c r="F93" s="3" t="s">
        <v>1</v>
      </c>
      <c r="G93" s="3" t="s">
        <v>2</v>
      </c>
      <c r="H93" s="3" t="s">
        <v>3</v>
      </c>
      <c r="I93" s="3" t="s">
        <v>15</v>
      </c>
      <c r="J93" s="3" t="s">
        <v>16</v>
      </c>
      <c r="K93" s="3" t="s">
        <v>17</v>
      </c>
      <c r="L93" s="3" t="s">
        <v>18</v>
      </c>
      <c r="M93" s="3" t="s">
        <v>19</v>
      </c>
      <c r="N93" s="3" t="s">
        <v>21</v>
      </c>
      <c r="O93" s="3" t="s">
        <v>4</v>
      </c>
      <c r="P93" s="3" t="s">
        <v>4</v>
      </c>
    </row>
    <row r="94" spans="1:16" x14ac:dyDescent="0.25">
      <c r="A94" s="26" t="s">
        <v>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x14ac:dyDescent="0.25">
      <c r="A95" s="5" t="s">
        <v>6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7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29">(M96/M125-1)*100</f>
        <v>10.54310753981833</v>
      </c>
      <c r="O96" s="6">
        <f t="shared" ref="O96:O99" si="30">SUM(B96:M96)</f>
        <v>24318315</v>
      </c>
      <c r="P96" s="8">
        <f t="shared" ref="P96:P98" si="31">(O96/O125-1)*100</f>
        <v>20.010431563627627</v>
      </c>
    </row>
    <row r="97" spans="1:16" x14ac:dyDescent="0.25">
      <c r="A97" s="5" t="s">
        <v>8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29"/>
        <v>16.425514571020994</v>
      </c>
      <c r="O97" s="6">
        <f t="shared" si="30"/>
        <v>7189864</v>
      </c>
      <c r="P97" s="8">
        <f t="shared" si="31"/>
        <v>7.6439746680041276</v>
      </c>
    </row>
    <row r="98" spans="1:16" x14ac:dyDescent="0.25">
      <c r="A98" s="5" t="s">
        <v>9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29"/>
        <v>5.0582075135986893</v>
      </c>
      <c r="O98" s="6">
        <f t="shared" si="30"/>
        <v>266802</v>
      </c>
      <c r="P98" s="8">
        <f t="shared" si="31"/>
        <v>10.704386649184251</v>
      </c>
    </row>
    <row r="99" spans="1:16" x14ac:dyDescent="0.25">
      <c r="A99" s="5" t="s">
        <v>10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29"/>
        <v>-3.1967245127298316</v>
      </c>
      <c r="O99" s="12">
        <f t="shared" si="30"/>
        <v>283806039.91000009</v>
      </c>
      <c r="P99" s="8">
        <v>-3.9</v>
      </c>
    </row>
    <row r="100" spans="1:16" x14ac:dyDescent="0.25">
      <c r="A100" s="26" t="s">
        <v>22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x14ac:dyDescent="0.25">
      <c r="A101" s="5" t="s">
        <v>6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32">SUM(B101:M101)</f>
        <v>7310289</v>
      </c>
      <c r="P101" s="8">
        <f>(O101/O130-1)*100</f>
        <v>7.3751314044861127</v>
      </c>
    </row>
    <row r="102" spans="1:16" x14ac:dyDescent="0.25">
      <c r="A102" s="5" t="s">
        <v>7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33">(M102/M131-1)*100</f>
        <v>14.89853027058594</v>
      </c>
      <c r="O102" s="6">
        <f t="shared" si="32"/>
        <v>7262251</v>
      </c>
      <c r="P102" s="8">
        <f t="shared" ref="P102:P104" si="34">(O102/O131-1)*100</f>
        <v>7.4268721503166768</v>
      </c>
    </row>
    <row r="103" spans="1:16" x14ac:dyDescent="0.25">
      <c r="A103" s="5" t="s">
        <v>8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33"/>
        <v>46.443030653556974</v>
      </c>
      <c r="O103" s="6">
        <f t="shared" si="32"/>
        <v>47782</v>
      </c>
      <c r="P103" s="8">
        <f t="shared" si="34"/>
        <v>3.1384907615265023</v>
      </c>
    </row>
    <row r="104" spans="1:16" x14ac:dyDescent="0.25">
      <c r="A104" s="5" t="s">
        <v>9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33"/>
        <v>13.394495412844032</v>
      </c>
      <c r="O104" s="6">
        <f t="shared" si="32"/>
        <v>51910</v>
      </c>
      <c r="P104" s="8">
        <f t="shared" si="34"/>
        <v>6.5104540698032398</v>
      </c>
    </row>
    <row r="105" spans="1:16" x14ac:dyDescent="0.25">
      <c r="A105" s="5" t="s">
        <v>10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33"/>
        <v>34.212872580818711</v>
      </c>
      <c r="O105" s="11">
        <f t="shared" si="32"/>
        <v>16422226</v>
      </c>
      <c r="P105" s="8">
        <v>3.7</v>
      </c>
    </row>
    <row r="106" spans="1:16" x14ac:dyDescent="0.25">
      <c r="A106" s="26" t="s">
        <v>23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1:16" x14ac:dyDescent="0.25">
      <c r="A107" s="5" t="s">
        <v>6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35">SUM(B107:M107)</f>
        <v>555325</v>
      </c>
      <c r="P107" s="8">
        <f>(O107/O136-1)*100</f>
        <v>2.9233512247197613</v>
      </c>
    </row>
    <row r="108" spans="1:16" x14ac:dyDescent="0.25">
      <c r="A108" s="5" t="s">
        <v>7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36">(M108/M137-1)*100</f>
        <v>-10.848584501000857</v>
      </c>
      <c r="O108" s="6">
        <f t="shared" si="35"/>
        <v>555068</v>
      </c>
      <c r="P108" s="8">
        <f t="shared" ref="P108:P110" si="37">(O108/O137-1)*100</f>
        <v>5.4648816467986361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9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36"/>
        <v>-15.609756097560979</v>
      </c>
      <c r="O110" s="6">
        <f t="shared" si="35"/>
        <v>6028</v>
      </c>
      <c r="P110" s="8">
        <f t="shared" si="37"/>
        <v>-5.0110305704380682</v>
      </c>
    </row>
    <row r="111" spans="1:16" x14ac:dyDescent="0.25">
      <c r="A111" s="5" t="s">
        <v>10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36"/>
        <v>-57.727699530516432</v>
      </c>
      <c r="O111" s="11">
        <f t="shared" si="35"/>
        <v>38006</v>
      </c>
      <c r="P111" s="8">
        <v>-40.9</v>
      </c>
    </row>
    <row r="112" spans="1:16" x14ac:dyDescent="0.25">
      <c r="A112" s="26" t="s">
        <v>11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1:16" x14ac:dyDescent="0.25">
      <c r="A113" s="5" t="s">
        <v>6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38">SUM(B113:M113)</f>
        <v>39527803</v>
      </c>
      <c r="P113" s="8">
        <f>(O113/O142-1)*100</f>
        <v>14.95646025634243</v>
      </c>
    </row>
    <row r="114" spans="1:16" x14ac:dyDescent="0.25">
      <c r="A114" s="5" t="s">
        <v>7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39">(M114/M143-1)*100</f>
        <v>11.072425625834104</v>
      </c>
      <c r="O114" s="6">
        <f t="shared" si="38"/>
        <v>32135634</v>
      </c>
      <c r="P114" s="8">
        <f t="shared" ref="P114:P117" si="40">(O114/O143-1)*100</f>
        <v>16.644820317163123</v>
      </c>
    </row>
    <row r="115" spans="1:16" x14ac:dyDescent="0.25">
      <c r="A115" s="5" t="s">
        <v>8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39"/>
        <v>16.687625309960662</v>
      </c>
      <c r="O115" s="6">
        <f t="shared" si="38"/>
        <v>7237646</v>
      </c>
      <c r="P115" s="8">
        <f t="shared" si="40"/>
        <v>7.6129396392426107</v>
      </c>
    </row>
    <row r="116" spans="1:16" x14ac:dyDescent="0.25">
      <c r="A116" s="5" t="s">
        <v>9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39"/>
        <v>5.8627039527215041</v>
      </c>
      <c r="O116" s="6">
        <f t="shared" si="38"/>
        <v>324740</v>
      </c>
      <c r="P116" s="8">
        <f t="shared" si="40"/>
        <v>9.6772232485722078</v>
      </c>
    </row>
    <row r="117" spans="1:16" x14ac:dyDescent="0.25">
      <c r="A117" s="5" t="s">
        <v>10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39"/>
        <v>-1.4321558762392939</v>
      </c>
      <c r="O117" s="11">
        <f t="shared" si="38"/>
        <v>300266271.91000009</v>
      </c>
      <c r="P117" s="8">
        <f t="shared" si="40"/>
        <v>-3.5859793114276006</v>
      </c>
    </row>
    <row r="120" spans="1:16" x14ac:dyDescent="0.25">
      <c r="B120" s="29">
        <v>2018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 t="s">
        <v>20</v>
      </c>
      <c r="O121" s="2"/>
      <c r="P121" s="2" t="s">
        <v>20</v>
      </c>
    </row>
    <row r="122" spans="1:16" x14ac:dyDescent="0.25">
      <c r="A122" s="1"/>
      <c r="B122" s="4" t="s">
        <v>12</v>
      </c>
      <c r="C122" s="4" t="s">
        <v>13</v>
      </c>
      <c r="D122" s="4" t="s">
        <v>0</v>
      </c>
      <c r="E122" s="4" t="s">
        <v>14</v>
      </c>
      <c r="F122" s="4" t="s">
        <v>1</v>
      </c>
      <c r="G122" s="4" t="s">
        <v>2</v>
      </c>
      <c r="H122" s="4" t="s">
        <v>3</v>
      </c>
      <c r="I122" s="4" t="s">
        <v>15</v>
      </c>
      <c r="J122" s="4" t="s">
        <v>16</v>
      </c>
      <c r="K122" s="4" t="s">
        <v>17</v>
      </c>
      <c r="L122" s="4" t="s">
        <v>18</v>
      </c>
      <c r="M122" s="4" t="s">
        <v>19</v>
      </c>
      <c r="N122" s="4" t="s">
        <v>21</v>
      </c>
      <c r="O122" s="4" t="s">
        <v>4</v>
      </c>
      <c r="P122" s="4" t="s">
        <v>4</v>
      </c>
    </row>
    <row r="123" spans="1:16" x14ac:dyDescent="0.25">
      <c r="A123" s="26" t="s">
        <v>5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</row>
    <row r="124" spans="1:16" x14ac:dyDescent="0.25">
      <c r="A124" s="5" t="s">
        <v>6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7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8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9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10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6" t="s">
        <v>22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</row>
    <row r="130" spans="1:16" x14ac:dyDescent="0.25">
      <c r="A130" s="5" t="s">
        <v>6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7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8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9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10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6" t="s">
        <v>23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</row>
    <row r="136" spans="1:16" x14ac:dyDescent="0.25">
      <c r="A136" s="5" t="s">
        <v>6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7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9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10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6" t="s">
        <v>11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</row>
    <row r="142" spans="1:16" x14ac:dyDescent="0.25">
      <c r="A142" s="5" t="s">
        <v>6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7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8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9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10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B33:P33"/>
    <mergeCell ref="A36:P36"/>
    <mergeCell ref="A42:P42"/>
    <mergeCell ref="A48:P48"/>
    <mergeCell ref="A54:P54"/>
    <mergeCell ref="B62:P62"/>
    <mergeCell ref="B91:P91"/>
    <mergeCell ref="A65:P65"/>
    <mergeCell ref="A71:P71"/>
    <mergeCell ref="A77:P77"/>
    <mergeCell ref="A83:P83"/>
    <mergeCell ref="A123:P123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A25:P25"/>
    <mergeCell ref="B4:P4"/>
    <mergeCell ref="A7:P7"/>
    <mergeCell ref="A13:P13"/>
    <mergeCell ref="A19:P19"/>
  </mergeCells>
  <conditionalFormatting sqref="N95:N99">
    <cfRule type="cellIs" dxfId="247" priority="449" operator="lessThan">
      <formula>0</formula>
    </cfRule>
    <cfRule type="cellIs" dxfId="246" priority="450" operator="greaterThan">
      <formula>0</formula>
    </cfRule>
  </conditionalFormatting>
  <conditionalFormatting sqref="N124:N128">
    <cfRule type="cellIs" dxfId="245" priority="441" operator="lessThan">
      <formula>0</formula>
    </cfRule>
    <cfRule type="cellIs" dxfId="244" priority="442" operator="greaterThan">
      <formula>0</formula>
    </cfRule>
  </conditionalFormatting>
  <conditionalFormatting sqref="N130:N134">
    <cfRule type="cellIs" dxfId="243" priority="439" operator="lessThan">
      <formula>0</formula>
    </cfRule>
    <cfRule type="cellIs" dxfId="242" priority="440" operator="greaterThan">
      <formula>0</formula>
    </cfRule>
  </conditionalFormatting>
  <conditionalFormatting sqref="N136:N140">
    <cfRule type="cellIs" dxfId="241" priority="437" operator="lessThan">
      <formula>0</formula>
    </cfRule>
    <cfRule type="cellIs" dxfId="240" priority="438" operator="greaterThan">
      <formula>0</formula>
    </cfRule>
  </conditionalFormatting>
  <conditionalFormatting sqref="N142:N146">
    <cfRule type="cellIs" dxfId="239" priority="435" operator="lessThan">
      <formula>0</formula>
    </cfRule>
    <cfRule type="cellIs" dxfId="238" priority="436" operator="greaterThan">
      <formula>0</formula>
    </cfRule>
  </conditionalFormatting>
  <conditionalFormatting sqref="P124:P128">
    <cfRule type="cellIs" dxfId="237" priority="417" operator="lessThan">
      <formula>0</formula>
    </cfRule>
    <cfRule type="cellIs" dxfId="236" priority="418" operator="greaterThan">
      <formula>0</formula>
    </cfRule>
  </conditionalFormatting>
  <conditionalFormatting sqref="P131:P134">
    <cfRule type="cellIs" dxfId="235" priority="415" operator="lessThan">
      <formula>0</formula>
    </cfRule>
    <cfRule type="cellIs" dxfId="234" priority="416" operator="greaterThan">
      <formula>0</formula>
    </cfRule>
  </conditionalFormatting>
  <conditionalFormatting sqref="P136:P140">
    <cfRule type="cellIs" dxfId="233" priority="413" operator="lessThan">
      <formula>0</formula>
    </cfRule>
    <cfRule type="cellIs" dxfId="232" priority="414" operator="greaterThan">
      <formula>0</formula>
    </cfRule>
  </conditionalFormatting>
  <conditionalFormatting sqref="P142:P146">
    <cfRule type="cellIs" dxfId="231" priority="411" operator="lessThan">
      <formula>0</formula>
    </cfRule>
    <cfRule type="cellIs" dxfId="230" priority="412" operator="greaterThan">
      <formula>0</formula>
    </cfRule>
  </conditionalFormatting>
  <conditionalFormatting sqref="P130">
    <cfRule type="cellIs" dxfId="229" priority="409" operator="lessThan">
      <formula>0</formula>
    </cfRule>
    <cfRule type="cellIs" dxfId="228" priority="410" operator="greaterThan">
      <formula>0</formula>
    </cfRule>
  </conditionalFormatting>
  <conditionalFormatting sqref="P95:P99">
    <cfRule type="cellIs" dxfId="227" priority="401" operator="lessThan">
      <formula>0</formula>
    </cfRule>
    <cfRule type="cellIs" dxfId="226" priority="402" operator="greaterThan">
      <formula>0</formula>
    </cfRule>
  </conditionalFormatting>
  <conditionalFormatting sqref="P101:P105">
    <cfRule type="cellIs" dxfId="225" priority="399" operator="lessThan">
      <formula>0</formula>
    </cfRule>
    <cfRule type="cellIs" dxfId="224" priority="400" operator="greaterThan">
      <formula>0</formula>
    </cfRule>
  </conditionalFormatting>
  <conditionalFormatting sqref="P107:P111">
    <cfRule type="cellIs" dxfId="223" priority="397" operator="lessThan">
      <formula>0</formula>
    </cfRule>
    <cfRule type="cellIs" dxfId="222" priority="398" operator="greaterThan">
      <formula>0</formula>
    </cfRule>
  </conditionalFormatting>
  <conditionalFormatting sqref="P113:P117">
    <cfRule type="cellIs" dxfId="221" priority="395" operator="lessThan">
      <formula>0</formula>
    </cfRule>
    <cfRule type="cellIs" dxfId="220" priority="396" operator="greaterThan">
      <formula>0</formula>
    </cfRule>
  </conditionalFormatting>
  <conditionalFormatting sqref="N101:N105">
    <cfRule type="cellIs" dxfId="219" priority="393" operator="lessThan">
      <formula>0</formula>
    </cfRule>
    <cfRule type="cellIs" dxfId="218" priority="394" operator="greaterThan">
      <formula>0</formula>
    </cfRule>
  </conditionalFormatting>
  <conditionalFormatting sqref="N107:N111">
    <cfRule type="cellIs" dxfId="217" priority="391" operator="lessThan">
      <formula>0</formula>
    </cfRule>
    <cfRule type="cellIs" dxfId="216" priority="392" operator="greaterThan">
      <formula>0</formula>
    </cfRule>
  </conditionalFormatting>
  <conditionalFormatting sqref="N113:N117">
    <cfRule type="cellIs" dxfId="215" priority="389" operator="lessThan">
      <formula>0</formula>
    </cfRule>
    <cfRule type="cellIs" dxfId="214" priority="390" operator="greaterThan">
      <formula>0</formula>
    </cfRule>
  </conditionalFormatting>
  <conditionalFormatting sqref="N66:N70">
    <cfRule type="cellIs" dxfId="213" priority="387" operator="lessThan">
      <formula>0</formula>
    </cfRule>
    <cfRule type="cellIs" dxfId="212" priority="388" operator="greaterThan">
      <formula>0</formula>
    </cfRule>
  </conditionalFormatting>
  <conditionalFormatting sqref="P66:P70 AF66:AF70 AV66:AV70 BL66:BL70 CB66:CB70 CR66:CR70 DH66:DH70 DX66:DX70 EN66:EN70 FD66:FD70 FT66:FT70 GJ66:GJ70 GZ66:GZ70 HP66:HP70 IF66:IF70 IV66:IV70 JL66:JL70 KB66:KB70 KR66:KR70 LH66:LH70 LX66:LX70 MN66:MN70 ND66:ND70 NT66:NT70 OJ66:OJ70 OZ66:OZ70 PP66:PP70 QF66:QF70 QV66:QV70 RL66:RL70 SB66:SB70 SR66:SR70 TH66:TH70 TX66:TX70 UN66:UN70 VD66:VD70 VT66:VT70 WJ66:WJ70 WZ66:WZ70 XP66:XP70 YF66:YF70 YV66:YV70 ZL66:ZL70 AAB66:AAB70 AAR66:AAR70 ABH66:ABH70 ABX66:ABX70 ACN66:ACN70 ADD66:ADD70 ADT66:ADT70 AEJ66:AEJ70 AEZ66:AEZ70 AFP66:AFP70 AGF66:AGF70 AGV66:AGV70 AHL66:AHL70 AIB66:AIB70 AIR66:AIR70 AJH66:AJH70 AJX66:AJX70 AKN66:AKN70 ALD66:ALD70 ALT66:ALT70 AMJ66:AMJ70 AMZ66:AMZ70 ANP66:ANP70 AOF66:AOF70 AOV66:AOV70 APL66:APL70 AQB66:AQB70 AQR66:AQR70 ARH66:ARH70 ARX66:ARX70 ASN66:ASN70 ATD66:ATD70 ATT66:ATT70 AUJ66:AUJ70 AUZ66:AUZ70 AVP66:AVP70 AWF66:AWF70 AWV66:AWV70 AXL66:AXL70 AYB66:AYB70 AYR66:AYR70 AZH66:AZH70 AZX66:AZX70 BAN66:BAN70 BBD66:BBD70 BBT66:BBT70 BCJ66:BCJ70 BCZ66:BCZ70 BDP66:BDP70 BEF66:BEF70 BEV66:BEV70 BFL66:BFL70 BGB66:BGB70 BGR66:BGR70 BHH66:BHH70 BHX66:BHX70 BIN66:BIN70 BJD66:BJD70 BJT66:BJT70 BKJ66:BKJ70 BKZ66:BKZ70 BLP66:BLP70 BMF66:BMF70 BMV66:BMV70 BNL66:BNL70 BOB66:BOB70 BOR66:BOR70 BPH66:BPH70 BPX66:BPX70 BQN66:BQN70 BRD66:BRD70 BRT66:BRT70 BSJ66:BSJ70 BSZ66:BSZ70 BTP66:BTP70 BUF66:BUF70 BUV66:BUV70 BVL66:BVL70 BWB66:BWB70 BWR66:BWR70 BXH66:BXH70 BXX66:BXX70 BYN66:BYN70 BZD66:BZD70 BZT66:BZT70 CAJ66:CAJ70 CAZ66:CAZ70 CBP66:CBP70 CCF66:CCF70 CCV66:CCV70 CDL66:CDL70 CEB66:CEB70 CER66:CER70 CFH66:CFH70 CFX66:CFX70 CGN66:CGN70 CHD66:CHD70 CHT66:CHT70 CIJ66:CIJ70 CIZ66:CIZ70 CJP66:CJP70 CKF66:CKF70 CKV66:CKV70 CLL66:CLL70 CMB66:CMB70 CMR66:CMR70 CNH66:CNH70 CNX66:CNX70 CON66:CON70 CPD66:CPD70 CPT66:CPT70 CQJ66:CQJ70 CQZ66:CQZ70 CRP66:CRP70 CSF66:CSF70 CSV66:CSV70 CTL66:CTL70 CUB66:CUB70 CUR66:CUR70 CVH66:CVH70 CVX66:CVX70 CWN66:CWN70 CXD66:CXD70 CXT66:CXT70 CYJ66:CYJ70 CYZ66:CYZ70 CZP66:CZP70 DAF66:DAF70 DAV66:DAV70 DBL66:DBL70 DCB66:DCB70 DCR66:DCR70 DDH66:DDH70 DDX66:DDX70 DEN66:DEN70 DFD66:DFD70 DFT66:DFT70 DGJ66:DGJ70 DGZ66:DGZ70 DHP66:DHP70 DIF66:DIF70 DIV66:DIV70 DJL66:DJL70 DKB66:DKB70 DKR66:DKR70 DLH66:DLH70 DLX66:DLX70 DMN66:DMN70 DND66:DND70 DNT66:DNT70 DOJ66:DOJ70 DOZ66:DOZ70 DPP66:DPP70 DQF66:DQF70 DQV66:DQV70 DRL66:DRL70 DSB66:DSB70 DSR66:DSR70 DTH66:DTH70 DTX66:DTX70 DUN66:DUN70 DVD66:DVD70 DVT66:DVT70 DWJ66:DWJ70 DWZ66:DWZ70 DXP66:DXP70 DYF66:DYF70 DYV66:DYV70 DZL66:DZL70 EAB66:EAB70 EAR66:EAR70 EBH66:EBH70 EBX66:EBX70 ECN66:ECN70 EDD66:EDD70 EDT66:EDT70 EEJ66:EEJ70 EEZ66:EEZ70 EFP66:EFP70 EGF66:EGF70 EGV66:EGV70 EHL66:EHL70 EIB66:EIB70 EIR66:EIR70 EJH66:EJH70 EJX66:EJX70 EKN66:EKN70 ELD66:ELD70 ELT66:ELT70 EMJ66:EMJ70 EMZ66:EMZ70 ENP66:ENP70 EOF66:EOF70 EOV66:EOV70 EPL66:EPL70 EQB66:EQB70 EQR66:EQR70 ERH66:ERH70 ERX66:ERX70 ESN66:ESN70 ETD66:ETD70 ETT66:ETT70 EUJ66:EUJ70 EUZ66:EUZ70 EVP66:EVP70 EWF66:EWF70 EWV66:EWV70 EXL66:EXL70 EYB66:EYB70 EYR66:EYR70 EZH66:EZH70 EZX66:EZX70 FAN66:FAN70 FBD66:FBD70 FBT66:FBT70 FCJ66:FCJ70 FCZ66:FCZ70 FDP66:FDP70 FEF66:FEF70 FEV66:FEV70 FFL66:FFL70 FGB66:FGB70 FGR66:FGR70 FHH66:FHH70 FHX66:FHX70 FIN66:FIN70 FJD66:FJD70 FJT66:FJT70 FKJ66:FKJ70 FKZ66:FKZ70 FLP66:FLP70 FMF66:FMF70 FMV66:FMV70 FNL66:FNL70 FOB66:FOB70 FOR66:FOR70 FPH66:FPH70 FPX66:FPX70 FQN66:FQN70 FRD66:FRD70 FRT66:FRT70 FSJ66:FSJ70 FSZ66:FSZ70 FTP66:FTP70 FUF66:FUF70 FUV66:FUV70 FVL66:FVL70 FWB66:FWB70 FWR66:FWR70 FXH66:FXH70 FXX66:FXX70 FYN66:FYN70 FZD66:FZD70 FZT66:FZT70 GAJ66:GAJ70 GAZ66:GAZ70 GBP66:GBP70 GCF66:GCF70 GCV66:GCV70 GDL66:GDL70 GEB66:GEB70 GER66:GER70 GFH66:GFH70 GFX66:GFX70 GGN66:GGN70 GHD66:GHD70 GHT66:GHT70 GIJ66:GIJ70 GIZ66:GIZ70 GJP66:GJP70 GKF66:GKF70 GKV66:GKV70 GLL66:GLL70 GMB66:GMB70 GMR66:GMR70 GNH66:GNH70 GNX66:GNX70 GON66:GON70 GPD66:GPD70 GPT66:GPT70 GQJ66:GQJ70 GQZ66:GQZ70 GRP66:GRP70 GSF66:GSF70 GSV66:GSV70 GTL66:GTL70 GUB66:GUB70 GUR66:GUR70 GVH66:GVH70 GVX66:GVX70 GWN66:GWN70 GXD66:GXD70 GXT66:GXT70 GYJ66:GYJ70 GYZ66:GYZ70 GZP66:GZP70 HAF66:HAF70 HAV66:HAV70 HBL66:HBL70 HCB66:HCB70 HCR66:HCR70 HDH66:HDH70 HDX66:HDX70 HEN66:HEN70 HFD66:HFD70 HFT66:HFT70 HGJ66:HGJ70 HGZ66:HGZ70 HHP66:HHP70 HIF66:HIF70 HIV66:HIV70 HJL66:HJL70 HKB66:HKB70 HKR66:HKR70 HLH66:HLH70 HLX66:HLX70 HMN66:HMN70 HND66:HND70 HNT66:HNT70 HOJ66:HOJ70 HOZ66:HOZ70 HPP66:HPP70 HQF66:HQF70 HQV66:HQV70 HRL66:HRL70 HSB66:HSB70 HSR66:HSR70 HTH66:HTH70 HTX66:HTX70 HUN66:HUN70 HVD66:HVD70 HVT66:HVT70 HWJ66:HWJ70 HWZ66:HWZ70 HXP66:HXP70 HYF66:HYF70 HYV66:HYV70 HZL66:HZL70 IAB66:IAB70 IAR66:IAR70 IBH66:IBH70 IBX66:IBX70 ICN66:ICN70 IDD66:IDD70 IDT66:IDT70 IEJ66:IEJ70 IEZ66:IEZ70 IFP66:IFP70 IGF66:IGF70 IGV66:IGV70 IHL66:IHL70 IIB66:IIB70 IIR66:IIR70 IJH66:IJH70 IJX66:IJX70 IKN66:IKN70 ILD66:ILD70 ILT66:ILT70 IMJ66:IMJ70 IMZ66:IMZ70 INP66:INP70 IOF66:IOF70 IOV66:IOV70 IPL66:IPL70 IQB66:IQB70 IQR66:IQR70 IRH66:IRH70 IRX66:IRX70 ISN66:ISN70 ITD66:ITD70 ITT66:ITT70 IUJ66:IUJ70 IUZ66:IUZ70 IVP66:IVP70 IWF66:IWF70 IWV66:IWV70 IXL66:IXL70 IYB66:IYB70 IYR66:IYR70 IZH66:IZH70 IZX66:IZX70 JAN66:JAN70 JBD66:JBD70 JBT66:JBT70 JCJ66:JCJ70 JCZ66:JCZ70 JDP66:JDP70 JEF66:JEF70 JEV66:JEV70 JFL66:JFL70 JGB66:JGB70 JGR66:JGR70 JHH66:JHH70 JHX66:JHX70 JIN66:JIN70 JJD66:JJD70 JJT66:JJT70 JKJ66:JKJ70 JKZ66:JKZ70 JLP66:JLP70 JMF66:JMF70 JMV66:JMV70 JNL66:JNL70 JOB66:JOB70 JOR66:JOR70 JPH66:JPH70 JPX66:JPX70 JQN66:JQN70 JRD66:JRD70 JRT66:JRT70 JSJ66:JSJ70 JSZ66:JSZ70 JTP66:JTP70 JUF66:JUF70 JUV66:JUV70 JVL66:JVL70 JWB66:JWB70 JWR66:JWR70 JXH66:JXH70 JXX66:JXX70 JYN66:JYN70 JZD66:JZD70 JZT66:JZT70 KAJ66:KAJ70 KAZ66:KAZ70 KBP66:KBP70 KCF66:KCF70 KCV66:KCV70 KDL66:KDL70 KEB66:KEB70 KER66:KER70 KFH66:KFH70 KFX66:KFX70 KGN66:KGN70 KHD66:KHD70 KHT66:KHT70 KIJ66:KIJ70 KIZ66:KIZ70 KJP66:KJP70 KKF66:KKF70 KKV66:KKV70 KLL66:KLL70 KMB66:KMB70 KMR66:KMR70 KNH66:KNH70 KNX66:KNX70 KON66:KON70 KPD66:KPD70 KPT66:KPT70 KQJ66:KQJ70 KQZ66:KQZ70 KRP66:KRP70 KSF66:KSF70 KSV66:KSV70 KTL66:KTL70 KUB66:KUB70 KUR66:KUR70 KVH66:KVH70 KVX66:KVX70 KWN66:KWN70 KXD66:KXD70 KXT66:KXT70 KYJ66:KYJ70 KYZ66:KYZ70 KZP66:KZP70 LAF66:LAF70 LAV66:LAV70 LBL66:LBL70 LCB66:LCB70 LCR66:LCR70 LDH66:LDH70 LDX66:LDX70 LEN66:LEN70 LFD66:LFD70 LFT66:LFT70 LGJ66:LGJ70 LGZ66:LGZ70 LHP66:LHP70 LIF66:LIF70 LIV66:LIV70 LJL66:LJL70 LKB66:LKB70 LKR66:LKR70 LLH66:LLH70 LLX66:LLX70 LMN66:LMN70 LND66:LND70 LNT66:LNT70 LOJ66:LOJ70 LOZ66:LOZ70 LPP66:LPP70 LQF66:LQF70 LQV66:LQV70 LRL66:LRL70 LSB66:LSB70 LSR66:LSR70 LTH66:LTH70 LTX66:LTX70 LUN66:LUN70 LVD66:LVD70 LVT66:LVT70 LWJ66:LWJ70 LWZ66:LWZ70 LXP66:LXP70 LYF66:LYF70 LYV66:LYV70 LZL66:LZL70 MAB66:MAB70 MAR66:MAR70 MBH66:MBH70 MBX66:MBX70 MCN66:MCN70 MDD66:MDD70 MDT66:MDT70 MEJ66:MEJ70 MEZ66:MEZ70 MFP66:MFP70 MGF66:MGF70 MGV66:MGV70 MHL66:MHL70 MIB66:MIB70 MIR66:MIR70 MJH66:MJH70 MJX66:MJX70 MKN66:MKN70 MLD66:MLD70 MLT66:MLT70 MMJ66:MMJ70 MMZ66:MMZ70 MNP66:MNP70 MOF66:MOF70 MOV66:MOV70 MPL66:MPL70 MQB66:MQB70 MQR66:MQR70 MRH66:MRH70 MRX66:MRX70 MSN66:MSN70 MTD66:MTD70 MTT66:MTT70 MUJ66:MUJ70 MUZ66:MUZ70 MVP66:MVP70 MWF66:MWF70 MWV66:MWV70 MXL66:MXL70 MYB66:MYB70 MYR66:MYR70 MZH66:MZH70 MZX66:MZX70 NAN66:NAN70 NBD66:NBD70 NBT66:NBT70 NCJ66:NCJ70 NCZ66:NCZ70 NDP66:NDP70 NEF66:NEF70 NEV66:NEV70 NFL66:NFL70 NGB66:NGB70 NGR66:NGR70 NHH66:NHH70 NHX66:NHX70 NIN66:NIN70 NJD66:NJD70 NJT66:NJT70 NKJ66:NKJ70 NKZ66:NKZ70 NLP66:NLP70 NMF66:NMF70 NMV66:NMV70 NNL66:NNL70 NOB66:NOB70 NOR66:NOR70 NPH66:NPH70 NPX66:NPX70 NQN66:NQN70 NRD66:NRD70 NRT66:NRT70 NSJ66:NSJ70 NSZ66:NSZ70 NTP66:NTP70 NUF66:NUF70 NUV66:NUV70 NVL66:NVL70 NWB66:NWB70 NWR66:NWR70 NXH66:NXH70 NXX66:NXX70 NYN66:NYN70 NZD66:NZD70 NZT66:NZT70 OAJ66:OAJ70 OAZ66:OAZ70 OBP66:OBP70 OCF66:OCF70 OCV66:OCV70 ODL66:ODL70 OEB66:OEB70 OER66:OER70 OFH66:OFH70 OFX66:OFX70 OGN66:OGN70 OHD66:OHD70 OHT66:OHT70 OIJ66:OIJ70 OIZ66:OIZ70 OJP66:OJP70 OKF66:OKF70 OKV66:OKV70 OLL66:OLL70 OMB66:OMB70 OMR66:OMR70 ONH66:ONH70 ONX66:ONX70 OON66:OON70 OPD66:OPD70 OPT66:OPT70 OQJ66:OQJ70 OQZ66:OQZ70 ORP66:ORP70 OSF66:OSF70 OSV66:OSV70 OTL66:OTL70 OUB66:OUB70 OUR66:OUR70 OVH66:OVH70 OVX66:OVX70 OWN66:OWN70 OXD66:OXD70 OXT66:OXT70 OYJ66:OYJ70 OYZ66:OYZ70 OZP66:OZP70 PAF66:PAF70 PAV66:PAV70 PBL66:PBL70 PCB66:PCB70 PCR66:PCR70 PDH66:PDH70 PDX66:PDX70 PEN66:PEN70 PFD66:PFD70 PFT66:PFT70 PGJ66:PGJ70 PGZ66:PGZ70 PHP66:PHP70 PIF66:PIF70 PIV66:PIV70 PJL66:PJL70 PKB66:PKB70 PKR66:PKR70 PLH66:PLH70 PLX66:PLX70 PMN66:PMN70 PND66:PND70 PNT66:PNT70 POJ66:POJ70 POZ66:POZ70 PPP66:PPP70 PQF66:PQF70 PQV66:PQV70 PRL66:PRL70 PSB66:PSB70 PSR66:PSR70 PTH66:PTH70 PTX66:PTX70 PUN66:PUN70 PVD66:PVD70 PVT66:PVT70 PWJ66:PWJ70 PWZ66:PWZ70 PXP66:PXP70 PYF66:PYF70 PYV66:PYV70 PZL66:PZL70 QAB66:QAB70 QAR66:QAR70 QBH66:QBH70 QBX66:QBX70 QCN66:QCN70 QDD66:QDD70 QDT66:QDT70 QEJ66:QEJ70 QEZ66:QEZ70 QFP66:QFP70 QGF66:QGF70 QGV66:QGV70 QHL66:QHL70 QIB66:QIB70 QIR66:QIR70 QJH66:QJH70 QJX66:QJX70 QKN66:QKN70 QLD66:QLD70 QLT66:QLT70 QMJ66:QMJ70 QMZ66:QMZ70 QNP66:QNP70 QOF66:QOF70 QOV66:QOV70 QPL66:QPL70 QQB66:QQB70 QQR66:QQR70 QRH66:QRH70 QRX66:QRX70 QSN66:QSN70 QTD66:QTD70 QTT66:QTT70 QUJ66:QUJ70 QUZ66:QUZ70 QVP66:QVP70 QWF66:QWF70 QWV66:QWV70 QXL66:QXL70 QYB66:QYB70 QYR66:QYR70 QZH66:QZH70 QZX66:QZX70 RAN66:RAN70 RBD66:RBD70 RBT66:RBT70 RCJ66:RCJ70 RCZ66:RCZ70 RDP66:RDP70 REF66:REF70 REV66:REV70 RFL66:RFL70 RGB66:RGB70 RGR66:RGR70 RHH66:RHH70 RHX66:RHX70 RIN66:RIN70 RJD66:RJD70 RJT66:RJT70 RKJ66:RKJ70 RKZ66:RKZ70 RLP66:RLP70 RMF66:RMF70 RMV66:RMV70 RNL66:RNL70 ROB66:ROB70 ROR66:ROR70 RPH66:RPH70 RPX66:RPX70 RQN66:RQN70 RRD66:RRD70 RRT66:RRT70 RSJ66:RSJ70 RSZ66:RSZ70 RTP66:RTP70 RUF66:RUF70 RUV66:RUV70 RVL66:RVL70 RWB66:RWB70 RWR66:RWR70 RXH66:RXH70 RXX66:RXX70 RYN66:RYN70 RZD66:RZD70 RZT66:RZT70 SAJ66:SAJ70 SAZ66:SAZ70 SBP66:SBP70 SCF66:SCF70 SCV66:SCV70 SDL66:SDL70 SEB66:SEB70 SER66:SER70 SFH66:SFH70 SFX66:SFX70 SGN66:SGN70 SHD66:SHD70 SHT66:SHT70 SIJ66:SIJ70 SIZ66:SIZ70 SJP66:SJP70 SKF66:SKF70 SKV66:SKV70 SLL66:SLL70 SMB66:SMB70 SMR66:SMR70 SNH66:SNH70 SNX66:SNX70 SON66:SON70 SPD66:SPD70 SPT66:SPT70 SQJ66:SQJ70 SQZ66:SQZ70 SRP66:SRP70 SSF66:SSF70 SSV66:SSV70 STL66:STL70 SUB66:SUB70 SUR66:SUR70 SVH66:SVH70 SVX66:SVX70 SWN66:SWN70 SXD66:SXD70 SXT66:SXT70 SYJ66:SYJ70 SYZ66:SYZ70 SZP66:SZP70 TAF66:TAF70 TAV66:TAV70 TBL66:TBL70 TCB66:TCB70 TCR66:TCR70 TDH66:TDH70 TDX66:TDX70 TEN66:TEN70 TFD66:TFD70 TFT66:TFT70 TGJ66:TGJ70 TGZ66:TGZ70 THP66:THP70 TIF66:TIF70 TIV66:TIV70 TJL66:TJL70 TKB66:TKB70 TKR66:TKR70 TLH66:TLH70 TLX66:TLX70 TMN66:TMN70 TND66:TND70 TNT66:TNT70 TOJ66:TOJ70 TOZ66:TOZ70 TPP66:TPP70 TQF66:TQF70 TQV66:TQV70 TRL66:TRL70 TSB66:TSB70 TSR66:TSR70 TTH66:TTH70 TTX66:TTX70 TUN66:TUN70 TVD66:TVD70 TVT66:TVT70 TWJ66:TWJ70 TWZ66:TWZ70 TXP66:TXP70 TYF66:TYF70 TYV66:TYV70 TZL66:TZL70 UAB66:UAB70 UAR66:UAR70 UBH66:UBH70 UBX66:UBX70 UCN66:UCN70 UDD66:UDD70 UDT66:UDT70 UEJ66:UEJ70 UEZ66:UEZ70 UFP66:UFP70 UGF66:UGF70 UGV66:UGV70 UHL66:UHL70 UIB66:UIB70 UIR66:UIR70 UJH66:UJH70 UJX66:UJX70 UKN66:UKN70 ULD66:ULD70 ULT66:ULT70 UMJ66:UMJ70 UMZ66:UMZ70 UNP66:UNP70 UOF66:UOF70 UOV66:UOV70 UPL66:UPL70 UQB66:UQB70 UQR66:UQR70 URH66:URH70 URX66:URX70 USN66:USN70 UTD66:UTD70 UTT66:UTT70 UUJ66:UUJ70 UUZ66:UUZ70 UVP66:UVP70 UWF66:UWF70 UWV66:UWV70 UXL66:UXL70 UYB66:UYB70 UYR66:UYR70 UZH66:UZH70 UZX66:UZX70 VAN66:VAN70 VBD66:VBD70 VBT66:VBT70 VCJ66:VCJ70 VCZ66:VCZ70 VDP66:VDP70 VEF66:VEF70 VEV66:VEV70 VFL66:VFL70 VGB66:VGB70 VGR66:VGR70 VHH66:VHH70 VHX66:VHX70 VIN66:VIN70 VJD66:VJD70 VJT66:VJT70 VKJ66:VKJ70 VKZ66:VKZ70 VLP66:VLP70 VMF66:VMF70 VMV66:VMV70 VNL66:VNL70 VOB66:VOB70 VOR66:VOR70 VPH66:VPH70 VPX66:VPX70 VQN66:VQN70 VRD66:VRD70 VRT66:VRT70 VSJ66:VSJ70 VSZ66:VSZ70 VTP66:VTP70 VUF66:VUF70 VUV66:VUV70 VVL66:VVL70 VWB66:VWB70 VWR66:VWR70 VXH66:VXH70 VXX66:VXX70 VYN66:VYN70 VZD66:VZD70 VZT66:VZT70 WAJ66:WAJ70 WAZ66:WAZ70 WBP66:WBP70 WCF66:WCF70 WCV66:WCV70 WDL66:WDL70 WEB66:WEB70 WER66:WER70 WFH66:WFH70 WFX66:WFX70 WGN66:WGN70 WHD66:WHD70 WHT66:WHT70 WIJ66:WIJ70 WIZ66:WIZ70 WJP66:WJP70 WKF66:WKF70 WKV66:WKV70 WLL66:WLL70 WMB66:WMB70 WMR66:WMR70 WNH66:WNH70 WNX66:WNX70 WON66:WON70 WPD66:WPD70 WPT66:WPT70 WQJ66:WQJ70 WQZ66:WQZ70 WRP66:WRP70 WSF66:WSF70 WSV66:WSV70 WTL66:WTL70 WUB66:WUB70 WUR66:WUR70 WVH66:WVH70 WVX66:WVX70 WWN66:WWN70 WXD66:WXD70 WXT66:WXT70 WYJ66:WYJ70 WYZ66:WYZ70 WZP66:WZP70 XAF66:XAF70 XAV66:XAV70 XBL66:XBL70 XCB66:XCB70 XCR66:XCR70 XDH66:XDH70 XDX66:XDX70 XEN66:XEN70 XFD66:XFD70">
    <cfRule type="cellIs" dxfId="211" priority="365" operator="lessThan">
      <formula>0</formula>
    </cfRule>
    <cfRule type="cellIs" dxfId="210" priority="366" operator="greaterThan">
      <formula>0</formula>
    </cfRule>
  </conditionalFormatting>
  <conditionalFormatting sqref="N72:N76 AD72:AD76 AT72:AT76 BJ72:BJ76 BZ72:BZ76 CP72:CP76 DF72:DF76 DV72:DV76 EL72:EL76 FB72:FB76 FR72:FR76 GH72:GH76 GX72:GX76 HN72:HN76 ID72:ID76 IT72:IT76 JJ72:JJ76 JZ72:JZ76 KP72:KP76 LF72:LF76 LV72:LV76 ML72:ML76 NB72:NB76 NR72:NR76 OH72:OH76 OX72:OX76 PN72:PN76 QD72:QD76 QT72:QT76 RJ72:RJ76 RZ72:RZ76 SP72:SP76 TF72:TF76 TV72:TV76 UL72:UL76 VB72:VB76 VR72:VR76 WH72:WH76 WX72:WX76 XN72:XN76 YD72:YD76 YT72:YT76 ZJ72:ZJ76 ZZ72:ZZ76 AAP72:AAP76 ABF72:ABF76 ABV72:ABV76 ACL72:ACL76 ADB72:ADB76 ADR72:ADR76 AEH72:AEH76 AEX72:AEX76 AFN72:AFN76 AGD72:AGD76 AGT72:AGT76 AHJ72:AHJ76 AHZ72:AHZ76 AIP72:AIP76 AJF72:AJF76 AJV72:AJV76 AKL72:AKL76 ALB72:ALB76 ALR72:ALR76 AMH72:AMH76 AMX72:AMX76 ANN72:ANN76 AOD72:AOD76 AOT72:AOT76 APJ72:APJ76 APZ72:APZ76 AQP72:AQP76 ARF72:ARF76 ARV72:ARV76 ASL72:ASL76 ATB72:ATB76 ATR72:ATR76 AUH72:AUH76 AUX72:AUX76 AVN72:AVN76 AWD72:AWD76 AWT72:AWT76 AXJ72:AXJ76 AXZ72:AXZ76 AYP72:AYP76 AZF72:AZF76 AZV72:AZV76 BAL72:BAL76 BBB72:BBB76 BBR72:BBR76 BCH72:BCH76 BCX72:BCX76 BDN72:BDN76 BED72:BED76 BET72:BET76 BFJ72:BFJ76 BFZ72:BFZ76 BGP72:BGP76 BHF72:BHF76 BHV72:BHV76 BIL72:BIL76 BJB72:BJB76 BJR72:BJR76 BKH72:BKH76 BKX72:BKX76 BLN72:BLN76 BMD72:BMD76 BMT72:BMT76 BNJ72:BNJ76 BNZ72:BNZ76 BOP72:BOP76 BPF72:BPF76 BPV72:BPV76 BQL72:BQL76 BRB72:BRB76 BRR72:BRR76 BSH72:BSH76 BSX72:BSX76 BTN72:BTN76 BUD72:BUD76 BUT72:BUT76 BVJ72:BVJ76 BVZ72:BVZ76 BWP72:BWP76 BXF72:BXF76 BXV72:BXV76 BYL72:BYL76 BZB72:BZB76 BZR72:BZR76 CAH72:CAH76 CAX72:CAX76 CBN72:CBN76 CCD72:CCD76 CCT72:CCT76 CDJ72:CDJ76 CDZ72:CDZ76 CEP72:CEP76 CFF72:CFF76 CFV72:CFV76 CGL72:CGL76 CHB72:CHB76 CHR72:CHR76 CIH72:CIH76 CIX72:CIX76 CJN72:CJN76 CKD72:CKD76 CKT72:CKT76 CLJ72:CLJ76 CLZ72:CLZ76 CMP72:CMP76 CNF72:CNF76 CNV72:CNV76 COL72:COL76 CPB72:CPB76 CPR72:CPR76 CQH72:CQH76 CQX72:CQX76 CRN72:CRN76 CSD72:CSD76 CST72:CST76 CTJ72:CTJ76 CTZ72:CTZ76 CUP72:CUP76 CVF72:CVF76 CVV72:CVV76 CWL72:CWL76 CXB72:CXB76 CXR72:CXR76 CYH72:CYH76 CYX72:CYX76 CZN72:CZN76 DAD72:DAD76 DAT72:DAT76 DBJ72:DBJ76 DBZ72:DBZ76 DCP72:DCP76 DDF72:DDF76 DDV72:DDV76 DEL72:DEL76 DFB72:DFB76 DFR72:DFR76 DGH72:DGH76 DGX72:DGX76 DHN72:DHN76 DID72:DID76 DIT72:DIT76 DJJ72:DJJ76 DJZ72:DJZ76 DKP72:DKP76 DLF72:DLF76 DLV72:DLV76 DML72:DML76 DNB72:DNB76 DNR72:DNR76 DOH72:DOH76 DOX72:DOX76 DPN72:DPN76 DQD72:DQD76 DQT72:DQT76 DRJ72:DRJ76 DRZ72:DRZ76 DSP72:DSP76 DTF72:DTF76 DTV72:DTV76 DUL72:DUL76 DVB72:DVB76 DVR72:DVR76 DWH72:DWH76 DWX72:DWX76 DXN72:DXN76 DYD72:DYD76 DYT72:DYT76 DZJ72:DZJ76 DZZ72:DZZ76 EAP72:EAP76 EBF72:EBF76 EBV72:EBV76 ECL72:ECL76 EDB72:EDB76 EDR72:EDR76 EEH72:EEH76 EEX72:EEX76 EFN72:EFN76 EGD72:EGD76 EGT72:EGT76 EHJ72:EHJ76 EHZ72:EHZ76 EIP72:EIP76 EJF72:EJF76 EJV72:EJV76 EKL72:EKL76 ELB72:ELB76 ELR72:ELR76 EMH72:EMH76 EMX72:EMX76 ENN72:ENN76 EOD72:EOD76 EOT72:EOT76 EPJ72:EPJ76 EPZ72:EPZ76 EQP72:EQP76 ERF72:ERF76 ERV72:ERV76 ESL72:ESL76 ETB72:ETB76 ETR72:ETR76 EUH72:EUH76 EUX72:EUX76 EVN72:EVN76 EWD72:EWD76 EWT72:EWT76 EXJ72:EXJ76 EXZ72:EXZ76 EYP72:EYP76 EZF72:EZF76 EZV72:EZV76 FAL72:FAL76 FBB72:FBB76 FBR72:FBR76 FCH72:FCH76 FCX72:FCX76 FDN72:FDN76 FED72:FED76 FET72:FET76 FFJ72:FFJ76 FFZ72:FFZ76 FGP72:FGP76 FHF72:FHF76 FHV72:FHV76 FIL72:FIL76 FJB72:FJB76 FJR72:FJR76 FKH72:FKH76 FKX72:FKX76 FLN72:FLN76 FMD72:FMD76 FMT72:FMT76 FNJ72:FNJ76 FNZ72:FNZ76 FOP72:FOP76 FPF72:FPF76 FPV72:FPV76 FQL72:FQL76 FRB72:FRB76 FRR72:FRR76 FSH72:FSH76 FSX72:FSX76 FTN72:FTN76 FUD72:FUD76 FUT72:FUT76 FVJ72:FVJ76 FVZ72:FVZ76 FWP72:FWP76 FXF72:FXF76 FXV72:FXV76 FYL72:FYL76 FZB72:FZB76 FZR72:FZR76 GAH72:GAH76 GAX72:GAX76 GBN72:GBN76 GCD72:GCD76 GCT72:GCT76 GDJ72:GDJ76 GDZ72:GDZ76 GEP72:GEP76 GFF72:GFF76 GFV72:GFV76 GGL72:GGL76 GHB72:GHB76 GHR72:GHR76 GIH72:GIH76 GIX72:GIX76 GJN72:GJN76 GKD72:GKD76 GKT72:GKT76 GLJ72:GLJ76 GLZ72:GLZ76 GMP72:GMP76 GNF72:GNF76 GNV72:GNV76 GOL72:GOL76 GPB72:GPB76 GPR72:GPR76 GQH72:GQH76 GQX72:GQX76 GRN72:GRN76 GSD72:GSD76 GST72:GST76 GTJ72:GTJ76 GTZ72:GTZ76 GUP72:GUP76 GVF72:GVF76 GVV72:GVV76 GWL72:GWL76 GXB72:GXB76 GXR72:GXR76 GYH72:GYH76 GYX72:GYX76 GZN72:GZN76 HAD72:HAD76 HAT72:HAT76 HBJ72:HBJ76 HBZ72:HBZ76 HCP72:HCP76 HDF72:HDF76 HDV72:HDV76 HEL72:HEL76 HFB72:HFB76 HFR72:HFR76 HGH72:HGH76 HGX72:HGX76 HHN72:HHN76 HID72:HID76 HIT72:HIT76 HJJ72:HJJ76 HJZ72:HJZ76 HKP72:HKP76 HLF72:HLF76 HLV72:HLV76 HML72:HML76 HNB72:HNB76 HNR72:HNR76 HOH72:HOH76 HOX72:HOX76 HPN72:HPN76 HQD72:HQD76 HQT72:HQT76 HRJ72:HRJ76 HRZ72:HRZ76 HSP72:HSP76 HTF72:HTF76 HTV72:HTV76 HUL72:HUL76 HVB72:HVB76 HVR72:HVR76 HWH72:HWH76 HWX72:HWX76 HXN72:HXN76 HYD72:HYD76 HYT72:HYT76 HZJ72:HZJ76 HZZ72:HZZ76 IAP72:IAP76 IBF72:IBF76 IBV72:IBV76 ICL72:ICL76 IDB72:IDB76 IDR72:IDR76 IEH72:IEH76 IEX72:IEX76 IFN72:IFN76 IGD72:IGD76 IGT72:IGT76 IHJ72:IHJ76 IHZ72:IHZ76 IIP72:IIP76 IJF72:IJF76 IJV72:IJV76 IKL72:IKL76 ILB72:ILB76 ILR72:ILR76 IMH72:IMH76 IMX72:IMX76 INN72:INN76 IOD72:IOD76 IOT72:IOT76 IPJ72:IPJ76 IPZ72:IPZ76 IQP72:IQP76 IRF72:IRF76 IRV72:IRV76 ISL72:ISL76 ITB72:ITB76 ITR72:ITR76 IUH72:IUH76 IUX72:IUX76 IVN72:IVN76 IWD72:IWD76 IWT72:IWT76 IXJ72:IXJ76 IXZ72:IXZ76 IYP72:IYP76 IZF72:IZF76 IZV72:IZV76 JAL72:JAL76 JBB72:JBB76 JBR72:JBR76 JCH72:JCH76 JCX72:JCX76 JDN72:JDN76 JED72:JED76 JET72:JET76 JFJ72:JFJ76 JFZ72:JFZ76 JGP72:JGP76 JHF72:JHF76 JHV72:JHV76 JIL72:JIL76 JJB72:JJB76 JJR72:JJR76 JKH72:JKH76 JKX72:JKX76 JLN72:JLN76 JMD72:JMD76 JMT72:JMT76 JNJ72:JNJ76 JNZ72:JNZ76 JOP72:JOP76 JPF72:JPF76 JPV72:JPV76 JQL72:JQL76 JRB72:JRB76 JRR72:JRR76 JSH72:JSH76 JSX72:JSX76 JTN72:JTN76 JUD72:JUD76 JUT72:JUT76 JVJ72:JVJ76 JVZ72:JVZ76 JWP72:JWP76 JXF72:JXF76 JXV72:JXV76 JYL72:JYL76 JZB72:JZB76 JZR72:JZR76 KAH72:KAH76 KAX72:KAX76 KBN72:KBN76 KCD72:KCD76 KCT72:KCT76 KDJ72:KDJ76 KDZ72:KDZ76 KEP72:KEP76 KFF72:KFF76 KFV72:KFV76 KGL72:KGL76 KHB72:KHB76 KHR72:KHR76 KIH72:KIH76 KIX72:KIX76 KJN72:KJN76 KKD72:KKD76 KKT72:KKT76 KLJ72:KLJ76 KLZ72:KLZ76 KMP72:KMP76 KNF72:KNF76 KNV72:KNV76 KOL72:KOL76 KPB72:KPB76 KPR72:KPR76 KQH72:KQH76 KQX72:KQX76 KRN72:KRN76 KSD72:KSD76 KST72:KST76 KTJ72:KTJ76 KTZ72:KTZ76 KUP72:KUP76 KVF72:KVF76 KVV72:KVV76 KWL72:KWL76 KXB72:KXB76 KXR72:KXR76 KYH72:KYH76 KYX72:KYX76 KZN72:KZN76 LAD72:LAD76 LAT72:LAT76 LBJ72:LBJ76 LBZ72:LBZ76 LCP72:LCP76 LDF72:LDF76 LDV72:LDV76 LEL72:LEL76 LFB72:LFB76 LFR72:LFR76 LGH72:LGH76 LGX72:LGX76 LHN72:LHN76 LID72:LID76 LIT72:LIT76 LJJ72:LJJ76 LJZ72:LJZ76 LKP72:LKP76 LLF72:LLF76 LLV72:LLV76 LML72:LML76 LNB72:LNB76 LNR72:LNR76 LOH72:LOH76 LOX72:LOX76 LPN72:LPN76 LQD72:LQD76 LQT72:LQT76 LRJ72:LRJ76 LRZ72:LRZ76 LSP72:LSP76 LTF72:LTF76 LTV72:LTV76 LUL72:LUL76 LVB72:LVB76 LVR72:LVR76 LWH72:LWH76 LWX72:LWX76 LXN72:LXN76 LYD72:LYD76 LYT72:LYT76 LZJ72:LZJ76 LZZ72:LZZ76 MAP72:MAP76 MBF72:MBF76 MBV72:MBV76 MCL72:MCL76 MDB72:MDB76 MDR72:MDR76 MEH72:MEH76 MEX72:MEX76 MFN72:MFN76 MGD72:MGD76 MGT72:MGT76 MHJ72:MHJ76 MHZ72:MHZ76 MIP72:MIP76 MJF72:MJF76 MJV72:MJV76 MKL72:MKL76 MLB72:MLB76 MLR72:MLR76 MMH72:MMH76 MMX72:MMX76 MNN72:MNN76 MOD72:MOD76 MOT72:MOT76 MPJ72:MPJ76 MPZ72:MPZ76 MQP72:MQP76 MRF72:MRF76 MRV72:MRV76 MSL72:MSL76 MTB72:MTB76 MTR72:MTR76 MUH72:MUH76 MUX72:MUX76 MVN72:MVN76 MWD72:MWD76 MWT72:MWT76 MXJ72:MXJ76 MXZ72:MXZ76 MYP72:MYP76 MZF72:MZF76 MZV72:MZV76 NAL72:NAL76 NBB72:NBB76 NBR72:NBR76 NCH72:NCH76 NCX72:NCX76 NDN72:NDN76 NED72:NED76 NET72:NET76 NFJ72:NFJ76 NFZ72:NFZ76 NGP72:NGP76 NHF72:NHF76 NHV72:NHV76 NIL72:NIL76 NJB72:NJB76 NJR72:NJR76 NKH72:NKH76 NKX72:NKX76 NLN72:NLN76 NMD72:NMD76 NMT72:NMT76 NNJ72:NNJ76 NNZ72:NNZ76 NOP72:NOP76 NPF72:NPF76 NPV72:NPV76 NQL72:NQL76 NRB72:NRB76 NRR72:NRR76 NSH72:NSH76 NSX72:NSX76 NTN72:NTN76 NUD72:NUD76 NUT72:NUT76 NVJ72:NVJ76 NVZ72:NVZ76 NWP72:NWP76 NXF72:NXF76 NXV72:NXV76 NYL72:NYL76 NZB72:NZB76 NZR72:NZR76 OAH72:OAH76 OAX72:OAX76 OBN72:OBN76 OCD72:OCD76 OCT72:OCT76 ODJ72:ODJ76 ODZ72:ODZ76 OEP72:OEP76 OFF72:OFF76 OFV72:OFV76 OGL72:OGL76 OHB72:OHB76 OHR72:OHR76 OIH72:OIH76 OIX72:OIX76 OJN72:OJN76 OKD72:OKD76 OKT72:OKT76 OLJ72:OLJ76 OLZ72:OLZ76 OMP72:OMP76 ONF72:ONF76 ONV72:ONV76 OOL72:OOL76 OPB72:OPB76 OPR72:OPR76 OQH72:OQH76 OQX72:OQX76 ORN72:ORN76 OSD72:OSD76 OST72:OST76 OTJ72:OTJ76 OTZ72:OTZ76 OUP72:OUP76 OVF72:OVF76 OVV72:OVV76 OWL72:OWL76 OXB72:OXB76 OXR72:OXR76 OYH72:OYH76 OYX72:OYX76 OZN72:OZN76 PAD72:PAD76 PAT72:PAT76 PBJ72:PBJ76 PBZ72:PBZ76 PCP72:PCP76 PDF72:PDF76 PDV72:PDV76 PEL72:PEL76 PFB72:PFB76 PFR72:PFR76 PGH72:PGH76 PGX72:PGX76 PHN72:PHN76 PID72:PID76 PIT72:PIT76 PJJ72:PJJ76 PJZ72:PJZ76 PKP72:PKP76 PLF72:PLF76 PLV72:PLV76 PML72:PML76 PNB72:PNB76 PNR72:PNR76 POH72:POH76 POX72:POX76 PPN72:PPN76 PQD72:PQD76 PQT72:PQT76 PRJ72:PRJ76 PRZ72:PRZ76 PSP72:PSP76 PTF72:PTF76 PTV72:PTV76 PUL72:PUL76 PVB72:PVB76 PVR72:PVR76 PWH72:PWH76 PWX72:PWX76 PXN72:PXN76 PYD72:PYD76 PYT72:PYT76 PZJ72:PZJ76 PZZ72:PZZ76 QAP72:QAP76 QBF72:QBF76 QBV72:QBV76 QCL72:QCL76 QDB72:QDB76 QDR72:QDR76 QEH72:QEH76 QEX72:QEX76 QFN72:QFN76 QGD72:QGD76 QGT72:QGT76 QHJ72:QHJ76 QHZ72:QHZ76 QIP72:QIP76 QJF72:QJF76 QJV72:QJV76 QKL72:QKL76 QLB72:QLB76 QLR72:QLR76 QMH72:QMH76 QMX72:QMX76 QNN72:QNN76 QOD72:QOD76 QOT72:QOT76 QPJ72:QPJ76 QPZ72:QPZ76 QQP72:QQP76 QRF72:QRF76 QRV72:QRV76 QSL72:QSL76 QTB72:QTB76 QTR72:QTR76 QUH72:QUH76 QUX72:QUX76 QVN72:QVN76 QWD72:QWD76 QWT72:QWT76 QXJ72:QXJ76 QXZ72:QXZ76 QYP72:QYP76 QZF72:QZF76 QZV72:QZV76 RAL72:RAL76 RBB72:RBB76 RBR72:RBR76 RCH72:RCH76 RCX72:RCX76 RDN72:RDN76 RED72:RED76 RET72:RET76 RFJ72:RFJ76 RFZ72:RFZ76 RGP72:RGP76 RHF72:RHF76 RHV72:RHV76 RIL72:RIL76 RJB72:RJB76 RJR72:RJR76 RKH72:RKH76 RKX72:RKX76 RLN72:RLN76 RMD72:RMD76 RMT72:RMT76 RNJ72:RNJ76 RNZ72:RNZ76 ROP72:ROP76 RPF72:RPF76 RPV72:RPV76 RQL72:RQL76 RRB72:RRB76 RRR72:RRR76 RSH72:RSH76 RSX72:RSX76 RTN72:RTN76 RUD72:RUD76 RUT72:RUT76 RVJ72:RVJ76 RVZ72:RVZ76 RWP72:RWP76 RXF72:RXF76 RXV72:RXV76 RYL72:RYL76 RZB72:RZB76 RZR72:RZR76 SAH72:SAH76 SAX72:SAX76 SBN72:SBN76 SCD72:SCD76 SCT72:SCT76 SDJ72:SDJ76 SDZ72:SDZ76 SEP72:SEP76 SFF72:SFF76 SFV72:SFV76 SGL72:SGL76 SHB72:SHB76 SHR72:SHR76 SIH72:SIH76 SIX72:SIX76 SJN72:SJN76 SKD72:SKD76 SKT72:SKT76 SLJ72:SLJ76 SLZ72:SLZ76 SMP72:SMP76 SNF72:SNF76 SNV72:SNV76 SOL72:SOL76 SPB72:SPB76 SPR72:SPR76 SQH72:SQH76 SQX72:SQX76 SRN72:SRN76 SSD72:SSD76 SST72:SST76 STJ72:STJ76 STZ72:STZ76 SUP72:SUP76 SVF72:SVF76 SVV72:SVV76 SWL72:SWL76 SXB72:SXB76 SXR72:SXR76 SYH72:SYH76 SYX72:SYX76 SZN72:SZN76 TAD72:TAD76 TAT72:TAT76 TBJ72:TBJ76 TBZ72:TBZ76 TCP72:TCP76 TDF72:TDF76 TDV72:TDV76 TEL72:TEL76 TFB72:TFB76 TFR72:TFR76 TGH72:TGH76 TGX72:TGX76 THN72:THN76 TID72:TID76 TIT72:TIT76 TJJ72:TJJ76 TJZ72:TJZ76 TKP72:TKP76 TLF72:TLF76 TLV72:TLV76 TML72:TML76 TNB72:TNB76 TNR72:TNR76 TOH72:TOH76 TOX72:TOX76 TPN72:TPN76 TQD72:TQD76 TQT72:TQT76 TRJ72:TRJ76 TRZ72:TRZ76 TSP72:TSP76 TTF72:TTF76 TTV72:TTV76 TUL72:TUL76 TVB72:TVB76 TVR72:TVR76 TWH72:TWH76 TWX72:TWX76 TXN72:TXN76 TYD72:TYD76 TYT72:TYT76 TZJ72:TZJ76 TZZ72:TZZ76 UAP72:UAP76 UBF72:UBF76 UBV72:UBV76 UCL72:UCL76 UDB72:UDB76 UDR72:UDR76 UEH72:UEH76 UEX72:UEX76 UFN72:UFN76 UGD72:UGD76 UGT72:UGT76 UHJ72:UHJ76 UHZ72:UHZ76 UIP72:UIP76 UJF72:UJF76 UJV72:UJV76 UKL72:UKL76 ULB72:ULB76 ULR72:ULR76 UMH72:UMH76 UMX72:UMX76 UNN72:UNN76 UOD72:UOD76 UOT72:UOT76 UPJ72:UPJ76 UPZ72:UPZ76 UQP72:UQP76 URF72:URF76 URV72:URV76 USL72:USL76 UTB72:UTB76 UTR72:UTR76 UUH72:UUH76 UUX72:UUX76 UVN72:UVN76 UWD72:UWD76 UWT72:UWT76 UXJ72:UXJ76 UXZ72:UXZ76 UYP72:UYP76 UZF72:UZF76 UZV72:UZV76 VAL72:VAL76 VBB72:VBB76 VBR72:VBR76 VCH72:VCH76 VCX72:VCX76 VDN72:VDN76 VED72:VED76 VET72:VET76 VFJ72:VFJ76 VFZ72:VFZ76 VGP72:VGP76 VHF72:VHF76 VHV72:VHV76 VIL72:VIL76 VJB72:VJB76 VJR72:VJR76 VKH72:VKH76 VKX72:VKX76 VLN72:VLN76 VMD72:VMD76 VMT72:VMT76 VNJ72:VNJ76 VNZ72:VNZ76 VOP72:VOP76 VPF72:VPF76 VPV72:VPV76 VQL72:VQL76 VRB72:VRB76 VRR72:VRR76 VSH72:VSH76 VSX72:VSX76 VTN72:VTN76 VUD72:VUD76 VUT72:VUT76 VVJ72:VVJ76 VVZ72:VVZ76 VWP72:VWP76 VXF72:VXF76 VXV72:VXV76 VYL72:VYL76 VZB72:VZB76 VZR72:VZR76 WAH72:WAH76 WAX72:WAX76 WBN72:WBN76 WCD72:WCD76 WCT72:WCT76 WDJ72:WDJ76 WDZ72:WDZ76 WEP72:WEP76 WFF72:WFF76 WFV72:WFV76 WGL72:WGL76 WHB72:WHB76 WHR72:WHR76 WIH72:WIH76 WIX72:WIX76 WJN72:WJN76 WKD72:WKD76 WKT72:WKT76 WLJ72:WLJ76 WLZ72:WLZ76 WMP72:WMP76 WNF72:WNF76 WNV72:WNV76 WOL72:WOL76 WPB72:WPB76 WPR72:WPR76 WQH72:WQH76 WQX72:WQX76 WRN72:WRN76 WSD72:WSD76 WST72:WST76 WTJ72:WTJ76 WTZ72:WTZ76 WUP72:WUP76 WVF72:WVF76 WVV72:WVV76 WWL72:WWL76 WXB72:WXB76 WXR72:WXR76 WYH72:WYH76 WYX72:WYX76 WZN72:WZN76 XAD72:XAD76 XAT72:XAT76 XBJ72:XBJ76 XBZ72:XBZ76 XCP72:XCP76 XDF72:XDF76 XDV72:XDV76 XEL72:XEL76 XFB72:XFB76">
    <cfRule type="cellIs" dxfId="209" priority="251" operator="lessThan">
      <formula>0</formula>
    </cfRule>
    <cfRule type="cellIs" dxfId="208" priority="252" operator="greaterThan">
      <formula>0</formula>
    </cfRule>
  </conditionalFormatting>
  <conditionalFormatting sqref="N78:N82 AD78:AD82 AT78:AT82 BJ78:BJ82 BZ78:BZ82 CP78:CP82 DF78:DF82 DV78:DV82 EL78:EL82 FB78:FB82 FR78:FR82 GH78:GH82 GX78:GX82 HN78:HN82 ID78:ID82 IT78:IT82 JJ78:JJ82 JZ78:JZ82 KP78:KP82 LF78:LF82 LV78:LV82 ML78:ML82 NB78:NB82 NR78:NR82 OH78:OH82 OX78:OX82 PN78:PN82 QD78:QD82 QT78:QT82 RJ78:RJ82 RZ78:RZ82 SP78:SP82 TF78:TF82 TV78:TV82 UL78:UL82 VB78:VB82 VR78:VR82 WH78:WH82 WX78:WX82 XN78:XN82 YD78:YD82 YT78:YT82 ZJ78:ZJ82 ZZ78:ZZ82 AAP78:AAP82 ABF78:ABF82 ABV78:ABV82 ACL78:ACL82 ADB78:ADB82 ADR78:ADR82 AEH78:AEH82 AEX78:AEX82 AFN78:AFN82 AGD78:AGD82 AGT78:AGT82 AHJ78:AHJ82 AHZ78:AHZ82 AIP78:AIP82 AJF78:AJF82 AJV78:AJV82 AKL78:AKL82 ALB78:ALB82 ALR78:ALR82 AMH78:AMH82 AMX78:AMX82 ANN78:ANN82 AOD78:AOD82 AOT78:AOT82 APJ78:APJ82 APZ78:APZ82 AQP78:AQP82 ARF78:ARF82 ARV78:ARV82 ASL78:ASL82 ATB78:ATB82 ATR78:ATR82 AUH78:AUH82 AUX78:AUX82 AVN78:AVN82 AWD78:AWD82 AWT78:AWT82 AXJ78:AXJ82 AXZ78:AXZ82 AYP78:AYP82 AZF78:AZF82 AZV78:AZV82 BAL78:BAL82 BBB78:BBB82 BBR78:BBR82 BCH78:BCH82 BCX78:BCX82 BDN78:BDN82 BED78:BED82 BET78:BET82 BFJ78:BFJ82 BFZ78:BFZ82 BGP78:BGP82 BHF78:BHF82 BHV78:BHV82 BIL78:BIL82 BJB78:BJB82 BJR78:BJR82 BKH78:BKH82 BKX78:BKX82 BLN78:BLN82 BMD78:BMD82 BMT78:BMT82 BNJ78:BNJ82 BNZ78:BNZ82 BOP78:BOP82 BPF78:BPF82 BPV78:BPV82 BQL78:BQL82 BRB78:BRB82 BRR78:BRR82 BSH78:BSH82 BSX78:BSX82 BTN78:BTN82 BUD78:BUD82 BUT78:BUT82 BVJ78:BVJ82 BVZ78:BVZ82 BWP78:BWP82 BXF78:BXF82 BXV78:BXV82 BYL78:BYL82 BZB78:BZB82 BZR78:BZR82 CAH78:CAH82 CAX78:CAX82 CBN78:CBN82 CCD78:CCD82 CCT78:CCT82 CDJ78:CDJ82 CDZ78:CDZ82 CEP78:CEP82 CFF78:CFF82 CFV78:CFV82 CGL78:CGL82 CHB78:CHB82 CHR78:CHR82 CIH78:CIH82 CIX78:CIX82 CJN78:CJN82 CKD78:CKD82 CKT78:CKT82 CLJ78:CLJ82 CLZ78:CLZ82 CMP78:CMP82 CNF78:CNF82 CNV78:CNV82 COL78:COL82 CPB78:CPB82 CPR78:CPR82 CQH78:CQH82 CQX78:CQX82 CRN78:CRN82 CSD78:CSD82 CST78:CST82 CTJ78:CTJ82 CTZ78:CTZ82 CUP78:CUP82 CVF78:CVF82 CVV78:CVV82 CWL78:CWL82 CXB78:CXB82 CXR78:CXR82 CYH78:CYH82 CYX78:CYX82 CZN78:CZN82 DAD78:DAD82 DAT78:DAT82 DBJ78:DBJ82 DBZ78:DBZ82 DCP78:DCP82 DDF78:DDF82 DDV78:DDV82 DEL78:DEL82 DFB78:DFB82 DFR78:DFR82 DGH78:DGH82 DGX78:DGX82 DHN78:DHN82 DID78:DID82 DIT78:DIT82 DJJ78:DJJ82 DJZ78:DJZ82 DKP78:DKP82 DLF78:DLF82 DLV78:DLV82 DML78:DML82 DNB78:DNB82 DNR78:DNR82 DOH78:DOH82 DOX78:DOX82 DPN78:DPN82 DQD78:DQD82 DQT78:DQT82 DRJ78:DRJ82 DRZ78:DRZ82 DSP78:DSP82 DTF78:DTF82 DTV78:DTV82 DUL78:DUL82 DVB78:DVB82 DVR78:DVR82 DWH78:DWH82 DWX78:DWX82 DXN78:DXN82 DYD78:DYD82 DYT78:DYT82 DZJ78:DZJ82 DZZ78:DZZ82 EAP78:EAP82 EBF78:EBF82 EBV78:EBV82 ECL78:ECL82 EDB78:EDB82 EDR78:EDR82 EEH78:EEH82 EEX78:EEX82 EFN78:EFN82 EGD78:EGD82 EGT78:EGT82 EHJ78:EHJ82 EHZ78:EHZ82 EIP78:EIP82 EJF78:EJF82 EJV78:EJV82 EKL78:EKL82 ELB78:ELB82 ELR78:ELR82 EMH78:EMH82 EMX78:EMX82 ENN78:ENN82 EOD78:EOD82 EOT78:EOT82 EPJ78:EPJ82 EPZ78:EPZ82 EQP78:EQP82 ERF78:ERF82 ERV78:ERV82 ESL78:ESL82 ETB78:ETB82 ETR78:ETR82 EUH78:EUH82 EUX78:EUX82 EVN78:EVN82 EWD78:EWD82 EWT78:EWT82 EXJ78:EXJ82 EXZ78:EXZ82 EYP78:EYP82 EZF78:EZF82 EZV78:EZV82 FAL78:FAL82 FBB78:FBB82 FBR78:FBR82 FCH78:FCH82 FCX78:FCX82 FDN78:FDN82 FED78:FED82 FET78:FET82 FFJ78:FFJ82 FFZ78:FFZ82 FGP78:FGP82 FHF78:FHF82 FHV78:FHV82 FIL78:FIL82 FJB78:FJB82 FJR78:FJR82 FKH78:FKH82 FKX78:FKX82 FLN78:FLN82 FMD78:FMD82 FMT78:FMT82 FNJ78:FNJ82 FNZ78:FNZ82 FOP78:FOP82 FPF78:FPF82 FPV78:FPV82 FQL78:FQL82 FRB78:FRB82 FRR78:FRR82 FSH78:FSH82 FSX78:FSX82 FTN78:FTN82 FUD78:FUD82 FUT78:FUT82 FVJ78:FVJ82 FVZ78:FVZ82 FWP78:FWP82 FXF78:FXF82 FXV78:FXV82 FYL78:FYL82 FZB78:FZB82 FZR78:FZR82 GAH78:GAH82 GAX78:GAX82 GBN78:GBN82 GCD78:GCD82 GCT78:GCT82 GDJ78:GDJ82 GDZ78:GDZ82 GEP78:GEP82 GFF78:GFF82 GFV78:GFV82 GGL78:GGL82 GHB78:GHB82 GHR78:GHR82 GIH78:GIH82 GIX78:GIX82 GJN78:GJN82 GKD78:GKD82 GKT78:GKT82 GLJ78:GLJ82 GLZ78:GLZ82 GMP78:GMP82 GNF78:GNF82 GNV78:GNV82 GOL78:GOL82 GPB78:GPB82 GPR78:GPR82 GQH78:GQH82 GQX78:GQX82 GRN78:GRN82 GSD78:GSD82 GST78:GST82 GTJ78:GTJ82 GTZ78:GTZ82 GUP78:GUP82 GVF78:GVF82 GVV78:GVV82 GWL78:GWL82 GXB78:GXB82 GXR78:GXR82 GYH78:GYH82 GYX78:GYX82 GZN78:GZN82 HAD78:HAD82 HAT78:HAT82 HBJ78:HBJ82 HBZ78:HBZ82 HCP78:HCP82 HDF78:HDF82 HDV78:HDV82 HEL78:HEL82 HFB78:HFB82 HFR78:HFR82 HGH78:HGH82 HGX78:HGX82 HHN78:HHN82 HID78:HID82 HIT78:HIT82 HJJ78:HJJ82 HJZ78:HJZ82 HKP78:HKP82 HLF78:HLF82 HLV78:HLV82 HML78:HML82 HNB78:HNB82 HNR78:HNR82 HOH78:HOH82 HOX78:HOX82 HPN78:HPN82 HQD78:HQD82 HQT78:HQT82 HRJ78:HRJ82 HRZ78:HRZ82 HSP78:HSP82 HTF78:HTF82 HTV78:HTV82 HUL78:HUL82 HVB78:HVB82 HVR78:HVR82 HWH78:HWH82 HWX78:HWX82 HXN78:HXN82 HYD78:HYD82 HYT78:HYT82 HZJ78:HZJ82 HZZ78:HZZ82 IAP78:IAP82 IBF78:IBF82 IBV78:IBV82 ICL78:ICL82 IDB78:IDB82 IDR78:IDR82 IEH78:IEH82 IEX78:IEX82 IFN78:IFN82 IGD78:IGD82 IGT78:IGT82 IHJ78:IHJ82 IHZ78:IHZ82 IIP78:IIP82 IJF78:IJF82 IJV78:IJV82 IKL78:IKL82 ILB78:ILB82 ILR78:ILR82 IMH78:IMH82 IMX78:IMX82 INN78:INN82 IOD78:IOD82 IOT78:IOT82 IPJ78:IPJ82 IPZ78:IPZ82 IQP78:IQP82 IRF78:IRF82 IRV78:IRV82 ISL78:ISL82 ITB78:ITB82 ITR78:ITR82 IUH78:IUH82 IUX78:IUX82 IVN78:IVN82 IWD78:IWD82 IWT78:IWT82 IXJ78:IXJ82 IXZ78:IXZ82 IYP78:IYP82 IZF78:IZF82 IZV78:IZV82 JAL78:JAL82 JBB78:JBB82 JBR78:JBR82 JCH78:JCH82 JCX78:JCX82 JDN78:JDN82 JED78:JED82 JET78:JET82 JFJ78:JFJ82 JFZ78:JFZ82 JGP78:JGP82 JHF78:JHF82 JHV78:JHV82 JIL78:JIL82 JJB78:JJB82 JJR78:JJR82 JKH78:JKH82 JKX78:JKX82 JLN78:JLN82 JMD78:JMD82 JMT78:JMT82 JNJ78:JNJ82 JNZ78:JNZ82 JOP78:JOP82 JPF78:JPF82 JPV78:JPV82 JQL78:JQL82 JRB78:JRB82 JRR78:JRR82 JSH78:JSH82 JSX78:JSX82 JTN78:JTN82 JUD78:JUD82 JUT78:JUT82 JVJ78:JVJ82 JVZ78:JVZ82 JWP78:JWP82 JXF78:JXF82 JXV78:JXV82 JYL78:JYL82 JZB78:JZB82 JZR78:JZR82 KAH78:KAH82 KAX78:KAX82 KBN78:KBN82 KCD78:KCD82 KCT78:KCT82 KDJ78:KDJ82 KDZ78:KDZ82 KEP78:KEP82 KFF78:KFF82 KFV78:KFV82 KGL78:KGL82 KHB78:KHB82 KHR78:KHR82 KIH78:KIH82 KIX78:KIX82 KJN78:KJN82 KKD78:KKD82 KKT78:KKT82 KLJ78:KLJ82 KLZ78:KLZ82 KMP78:KMP82 KNF78:KNF82 KNV78:KNV82 KOL78:KOL82 KPB78:KPB82 KPR78:KPR82 KQH78:KQH82 KQX78:KQX82 KRN78:KRN82 KSD78:KSD82 KST78:KST82 KTJ78:KTJ82 KTZ78:KTZ82 KUP78:KUP82 KVF78:KVF82 KVV78:KVV82 KWL78:KWL82 KXB78:KXB82 KXR78:KXR82 KYH78:KYH82 KYX78:KYX82 KZN78:KZN82 LAD78:LAD82 LAT78:LAT82 LBJ78:LBJ82 LBZ78:LBZ82 LCP78:LCP82 LDF78:LDF82 LDV78:LDV82 LEL78:LEL82 LFB78:LFB82 LFR78:LFR82 LGH78:LGH82 LGX78:LGX82 LHN78:LHN82 LID78:LID82 LIT78:LIT82 LJJ78:LJJ82 LJZ78:LJZ82 LKP78:LKP82 LLF78:LLF82 LLV78:LLV82 LML78:LML82 LNB78:LNB82 LNR78:LNR82 LOH78:LOH82 LOX78:LOX82 LPN78:LPN82 LQD78:LQD82 LQT78:LQT82 LRJ78:LRJ82 LRZ78:LRZ82 LSP78:LSP82 LTF78:LTF82 LTV78:LTV82 LUL78:LUL82 LVB78:LVB82 LVR78:LVR82 LWH78:LWH82 LWX78:LWX82 LXN78:LXN82 LYD78:LYD82 LYT78:LYT82 LZJ78:LZJ82 LZZ78:LZZ82 MAP78:MAP82 MBF78:MBF82 MBV78:MBV82 MCL78:MCL82 MDB78:MDB82 MDR78:MDR82 MEH78:MEH82 MEX78:MEX82 MFN78:MFN82 MGD78:MGD82 MGT78:MGT82 MHJ78:MHJ82 MHZ78:MHZ82 MIP78:MIP82 MJF78:MJF82 MJV78:MJV82 MKL78:MKL82 MLB78:MLB82 MLR78:MLR82 MMH78:MMH82 MMX78:MMX82 MNN78:MNN82 MOD78:MOD82 MOT78:MOT82 MPJ78:MPJ82 MPZ78:MPZ82 MQP78:MQP82 MRF78:MRF82 MRV78:MRV82 MSL78:MSL82 MTB78:MTB82 MTR78:MTR82 MUH78:MUH82 MUX78:MUX82 MVN78:MVN82 MWD78:MWD82 MWT78:MWT82 MXJ78:MXJ82 MXZ78:MXZ82 MYP78:MYP82 MZF78:MZF82 MZV78:MZV82 NAL78:NAL82 NBB78:NBB82 NBR78:NBR82 NCH78:NCH82 NCX78:NCX82 NDN78:NDN82 NED78:NED82 NET78:NET82 NFJ78:NFJ82 NFZ78:NFZ82 NGP78:NGP82 NHF78:NHF82 NHV78:NHV82 NIL78:NIL82 NJB78:NJB82 NJR78:NJR82 NKH78:NKH82 NKX78:NKX82 NLN78:NLN82 NMD78:NMD82 NMT78:NMT82 NNJ78:NNJ82 NNZ78:NNZ82 NOP78:NOP82 NPF78:NPF82 NPV78:NPV82 NQL78:NQL82 NRB78:NRB82 NRR78:NRR82 NSH78:NSH82 NSX78:NSX82 NTN78:NTN82 NUD78:NUD82 NUT78:NUT82 NVJ78:NVJ82 NVZ78:NVZ82 NWP78:NWP82 NXF78:NXF82 NXV78:NXV82 NYL78:NYL82 NZB78:NZB82 NZR78:NZR82 OAH78:OAH82 OAX78:OAX82 OBN78:OBN82 OCD78:OCD82 OCT78:OCT82 ODJ78:ODJ82 ODZ78:ODZ82 OEP78:OEP82 OFF78:OFF82 OFV78:OFV82 OGL78:OGL82 OHB78:OHB82 OHR78:OHR82 OIH78:OIH82 OIX78:OIX82 OJN78:OJN82 OKD78:OKD82 OKT78:OKT82 OLJ78:OLJ82 OLZ78:OLZ82 OMP78:OMP82 ONF78:ONF82 ONV78:ONV82 OOL78:OOL82 OPB78:OPB82 OPR78:OPR82 OQH78:OQH82 OQX78:OQX82 ORN78:ORN82 OSD78:OSD82 OST78:OST82 OTJ78:OTJ82 OTZ78:OTZ82 OUP78:OUP82 OVF78:OVF82 OVV78:OVV82 OWL78:OWL82 OXB78:OXB82 OXR78:OXR82 OYH78:OYH82 OYX78:OYX82 OZN78:OZN82 PAD78:PAD82 PAT78:PAT82 PBJ78:PBJ82 PBZ78:PBZ82 PCP78:PCP82 PDF78:PDF82 PDV78:PDV82 PEL78:PEL82 PFB78:PFB82 PFR78:PFR82 PGH78:PGH82 PGX78:PGX82 PHN78:PHN82 PID78:PID82 PIT78:PIT82 PJJ78:PJJ82 PJZ78:PJZ82 PKP78:PKP82 PLF78:PLF82 PLV78:PLV82 PML78:PML82 PNB78:PNB82 PNR78:PNR82 POH78:POH82 POX78:POX82 PPN78:PPN82 PQD78:PQD82 PQT78:PQT82 PRJ78:PRJ82 PRZ78:PRZ82 PSP78:PSP82 PTF78:PTF82 PTV78:PTV82 PUL78:PUL82 PVB78:PVB82 PVR78:PVR82 PWH78:PWH82 PWX78:PWX82 PXN78:PXN82 PYD78:PYD82 PYT78:PYT82 PZJ78:PZJ82 PZZ78:PZZ82 QAP78:QAP82 QBF78:QBF82 QBV78:QBV82 QCL78:QCL82 QDB78:QDB82 QDR78:QDR82 QEH78:QEH82 QEX78:QEX82 QFN78:QFN82 QGD78:QGD82 QGT78:QGT82 QHJ78:QHJ82 QHZ78:QHZ82 QIP78:QIP82 QJF78:QJF82 QJV78:QJV82 QKL78:QKL82 QLB78:QLB82 QLR78:QLR82 QMH78:QMH82 QMX78:QMX82 QNN78:QNN82 QOD78:QOD82 QOT78:QOT82 QPJ78:QPJ82 QPZ78:QPZ82 QQP78:QQP82 QRF78:QRF82 QRV78:QRV82 QSL78:QSL82 QTB78:QTB82 QTR78:QTR82 QUH78:QUH82 QUX78:QUX82 QVN78:QVN82 QWD78:QWD82 QWT78:QWT82 QXJ78:QXJ82 QXZ78:QXZ82 QYP78:QYP82 QZF78:QZF82 QZV78:QZV82 RAL78:RAL82 RBB78:RBB82 RBR78:RBR82 RCH78:RCH82 RCX78:RCX82 RDN78:RDN82 RED78:RED82 RET78:RET82 RFJ78:RFJ82 RFZ78:RFZ82 RGP78:RGP82 RHF78:RHF82 RHV78:RHV82 RIL78:RIL82 RJB78:RJB82 RJR78:RJR82 RKH78:RKH82 RKX78:RKX82 RLN78:RLN82 RMD78:RMD82 RMT78:RMT82 RNJ78:RNJ82 RNZ78:RNZ82 ROP78:ROP82 RPF78:RPF82 RPV78:RPV82 RQL78:RQL82 RRB78:RRB82 RRR78:RRR82 RSH78:RSH82 RSX78:RSX82 RTN78:RTN82 RUD78:RUD82 RUT78:RUT82 RVJ78:RVJ82 RVZ78:RVZ82 RWP78:RWP82 RXF78:RXF82 RXV78:RXV82 RYL78:RYL82 RZB78:RZB82 RZR78:RZR82 SAH78:SAH82 SAX78:SAX82 SBN78:SBN82 SCD78:SCD82 SCT78:SCT82 SDJ78:SDJ82 SDZ78:SDZ82 SEP78:SEP82 SFF78:SFF82 SFV78:SFV82 SGL78:SGL82 SHB78:SHB82 SHR78:SHR82 SIH78:SIH82 SIX78:SIX82 SJN78:SJN82 SKD78:SKD82 SKT78:SKT82 SLJ78:SLJ82 SLZ78:SLZ82 SMP78:SMP82 SNF78:SNF82 SNV78:SNV82 SOL78:SOL82 SPB78:SPB82 SPR78:SPR82 SQH78:SQH82 SQX78:SQX82 SRN78:SRN82 SSD78:SSD82 SST78:SST82 STJ78:STJ82 STZ78:STZ82 SUP78:SUP82 SVF78:SVF82 SVV78:SVV82 SWL78:SWL82 SXB78:SXB82 SXR78:SXR82 SYH78:SYH82 SYX78:SYX82 SZN78:SZN82 TAD78:TAD82 TAT78:TAT82 TBJ78:TBJ82 TBZ78:TBZ82 TCP78:TCP82 TDF78:TDF82 TDV78:TDV82 TEL78:TEL82 TFB78:TFB82 TFR78:TFR82 TGH78:TGH82 TGX78:TGX82 THN78:THN82 TID78:TID82 TIT78:TIT82 TJJ78:TJJ82 TJZ78:TJZ82 TKP78:TKP82 TLF78:TLF82 TLV78:TLV82 TML78:TML82 TNB78:TNB82 TNR78:TNR82 TOH78:TOH82 TOX78:TOX82 TPN78:TPN82 TQD78:TQD82 TQT78:TQT82 TRJ78:TRJ82 TRZ78:TRZ82 TSP78:TSP82 TTF78:TTF82 TTV78:TTV82 TUL78:TUL82 TVB78:TVB82 TVR78:TVR82 TWH78:TWH82 TWX78:TWX82 TXN78:TXN82 TYD78:TYD82 TYT78:TYT82 TZJ78:TZJ82 TZZ78:TZZ82 UAP78:UAP82 UBF78:UBF82 UBV78:UBV82 UCL78:UCL82 UDB78:UDB82 UDR78:UDR82 UEH78:UEH82 UEX78:UEX82 UFN78:UFN82 UGD78:UGD82 UGT78:UGT82 UHJ78:UHJ82 UHZ78:UHZ82 UIP78:UIP82 UJF78:UJF82 UJV78:UJV82 UKL78:UKL82 ULB78:ULB82 ULR78:ULR82 UMH78:UMH82 UMX78:UMX82 UNN78:UNN82 UOD78:UOD82 UOT78:UOT82 UPJ78:UPJ82 UPZ78:UPZ82 UQP78:UQP82 URF78:URF82 URV78:URV82 USL78:USL82 UTB78:UTB82 UTR78:UTR82 UUH78:UUH82 UUX78:UUX82 UVN78:UVN82 UWD78:UWD82 UWT78:UWT82 UXJ78:UXJ82 UXZ78:UXZ82 UYP78:UYP82 UZF78:UZF82 UZV78:UZV82 VAL78:VAL82 VBB78:VBB82 VBR78:VBR82 VCH78:VCH82 VCX78:VCX82 VDN78:VDN82 VED78:VED82 VET78:VET82 VFJ78:VFJ82 VFZ78:VFZ82 VGP78:VGP82 VHF78:VHF82 VHV78:VHV82 VIL78:VIL82 VJB78:VJB82 VJR78:VJR82 VKH78:VKH82 VKX78:VKX82 VLN78:VLN82 VMD78:VMD82 VMT78:VMT82 VNJ78:VNJ82 VNZ78:VNZ82 VOP78:VOP82 VPF78:VPF82 VPV78:VPV82 VQL78:VQL82 VRB78:VRB82 VRR78:VRR82 VSH78:VSH82 VSX78:VSX82 VTN78:VTN82 VUD78:VUD82 VUT78:VUT82 VVJ78:VVJ82 VVZ78:VVZ82 VWP78:VWP82 VXF78:VXF82 VXV78:VXV82 VYL78:VYL82 VZB78:VZB82 VZR78:VZR82 WAH78:WAH82 WAX78:WAX82 WBN78:WBN82 WCD78:WCD82 WCT78:WCT82 WDJ78:WDJ82 WDZ78:WDZ82 WEP78:WEP82 WFF78:WFF82 WFV78:WFV82 WGL78:WGL82 WHB78:WHB82 WHR78:WHR82 WIH78:WIH82 WIX78:WIX82 WJN78:WJN82 WKD78:WKD82 WKT78:WKT82 WLJ78:WLJ82 WLZ78:WLZ82 WMP78:WMP82 WNF78:WNF82 WNV78:WNV82 WOL78:WOL82 WPB78:WPB82 WPR78:WPR82 WQH78:WQH82 WQX78:WQX82 WRN78:WRN82 WSD78:WSD82 WST78:WST82 WTJ78:WTJ82 WTZ78:WTZ82 WUP78:WUP82 WVF78:WVF82 WVV78:WVV82 WWL78:WWL82 WXB78:WXB82 WXR78:WXR82 WYH78:WYH82 WYX78:WYX82 WZN78:WZN82 XAD78:XAD82 XAT78:XAT82 XBJ78:XBJ82 XBZ78:XBZ82 XCP78:XCP82 XDF78:XDF82 XDV78:XDV82 XEL78:XEL82 XFB78:XFB82">
    <cfRule type="cellIs" dxfId="207" priority="249" operator="lessThan">
      <formula>0</formula>
    </cfRule>
    <cfRule type="cellIs" dxfId="206" priority="250" operator="greaterThan">
      <formula>0</formula>
    </cfRule>
  </conditionalFormatting>
  <conditionalFormatting sqref="N84:N88 AD84:AD88 AT84:AT88 BJ84:BJ88 BZ84:BZ88 CP84:CP88 DF84:DF88 DV84:DV88 EL84:EL88 FB84:FB88 FR84:FR88 GH84:GH88 GX84:GX88 HN84:HN88 ID84:ID88 IT84:IT88 JJ84:JJ88 JZ84:JZ88 KP84:KP88 LF84:LF88 LV84:LV88 ML84:ML88 NB84:NB88 NR84:NR88 OH84:OH88 OX84:OX88 PN84:PN88 QD84:QD88 QT84:QT88 RJ84:RJ88 RZ84:RZ88 SP84:SP88 TF84:TF88 TV84:TV88 UL84:UL88 VB84:VB88 VR84:VR88 WH84:WH88 WX84:WX88 XN84:XN88 YD84:YD88 YT84:YT88 ZJ84:ZJ88 ZZ84:ZZ88 AAP84:AAP88 ABF84:ABF88 ABV84:ABV88 ACL84:ACL88 ADB84:ADB88 ADR84:ADR88 AEH84:AEH88 AEX84:AEX88 AFN84:AFN88 AGD84:AGD88 AGT84:AGT88 AHJ84:AHJ88 AHZ84:AHZ88 AIP84:AIP88 AJF84:AJF88 AJV84:AJV88 AKL84:AKL88 ALB84:ALB88 ALR84:ALR88 AMH84:AMH88 AMX84:AMX88 ANN84:ANN88 AOD84:AOD88 AOT84:AOT88 APJ84:APJ88 APZ84:APZ88 AQP84:AQP88 ARF84:ARF88 ARV84:ARV88 ASL84:ASL88 ATB84:ATB88 ATR84:ATR88 AUH84:AUH88 AUX84:AUX88 AVN84:AVN88 AWD84:AWD88 AWT84:AWT88 AXJ84:AXJ88 AXZ84:AXZ88 AYP84:AYP88 AZF84:AZF88 AZV84:AZV88 BAL84:BAL88 BBB84:BBB88 BBR84:BBR88 BCH84:BCH88 BCX84:BCX88 BDN84:BDN88 BED84:BED88 BET84:BET88 BFJ84:BFJ88 BFZ84:BFZ88 BGP84:BGP88 BHF84:BHF88 BHV84:BHV88 BIL84:BIL88 BJB84:BJB88 BJR84:BJR88 BKH84:BKH88 BKX84:BKX88 BLN84:BLN88 BMD84:BMD88 BMT84:BMT88 BNJ84:BNJ88 BNZ84:BNZ88 BOP84:BOP88 BPF84:BPF88 BPV84:BPV88 BQL84:BQL88 BRB84:BRB88 BRR84:BRR88 BSH84:BSH88 BSX84:BSX88 BTN84:BTN88 BUD84:BUD88 BUT84:BUT88 BVJ84:BVJ88 BVZ84:BVZ88 BWP84:BWP88 BXF84:BXF88 BXV84:BXV88 BYL84:BYL88 BZB84:BZB88 BZR84:BZR88 CAH84:CAH88 CAX84:CAX88 CBN84:CBN88 CCD84:CCD88 CCT84:CCT88 CDJ84:CDJ88 CDZ84:CDZ88 CEP84:CEP88 CFF84:CFF88 CFV84:CFV88 CGL84:CGL88 CHB84:CHB88 CHR84:CHR88 CIH84:CIH88 CIX84:CIX88 CJN84:CJN88 CKD84:CKD88 CKT84:CKT88 CLJ84:CLJ88 CLZ84:CLZ88 CMP84:CMP88 CNF84:CNF88 CNV84:CNV88 COL84:COL88 CPB84:CPB88 CPR84:CPR88 CQH84:CQH88 CQX84:CQX88 CRN84:CRN88 CSD84:CSD88 CST84:CST88 CTJ84:CTJ88 CTZ84:CTZ88 CUP84:CUP88 CVF84:CVF88 CVV84:CVV88 CWL84:CWL88 CXB84:CXB88 CXR84:CXR88 CYH84:CYH88 CYX84:CYX88 CZN84:CZN88 DAD84:DAD88 DAT84:DAT88 DBJ84:DBJ88 DBZ84:DBZ88 DCP84:DCP88 DDF84:DDF88 DDV84:DDV88 DEL84:DEL88 DFB84:DFB88 DFR84:DFR88 DGH84:DGH88 DGX84:DGX88 DHN84:DHN88 DID84:DID88 DIT84:DIT88 DJJ84:DJJ88 DJZ84:DJZ88 DKP84:DKP88 DLF84:DLF88 DLV84:DLV88 DML84:DML88 DNB84:DNB88 DNR84:DNR88 DOH84:DOH88 DOX84:DOX88 DPN84:DPN88 DQD84:DQD88 DQT84:DQT88 DRJ84:DRJ88 DRZ84:DRZ88 DSP84:DSP88 DTF84:DTF88 DTV84:DTV88 DUL84:DUL88 DVB84:DVB88 DVR84:DVR88 DWH84:DWH88 DWX84:DWX88 DXN84:DXN88 DYD84:DYD88 DYT84:DYT88 DZJ84:DZJ88 DZZ84:DZZ88 EAP84:EAP88 EBF84:EBF88 EBV84:EBV88 ECL84:ECL88 EDB84:EDB88 EDR84:EDR88 EEH84:EEH88 EEX84:EEX88 EFN84:EFN88 EGD84:EGD88 EGT84:EGT88 EHJ84:EHJ88 EHZ84:EHZ88 EIP84:EIP88 EJF84:EJF88 EJV84:EJV88 EKL84:EKL88 ELB84:ELB88 ELR84:ELR88 EMH84:EMH88 EMX84:EMX88 ENN84:ENN88 EOD84:EOD88 EOT84:EOT88 EPJ84:EPJ88 EPZ84:EPZ88 EQP84:EQP88 ERF84:ERF88 ERV84:ERV88 ESL84:ESL88 ETB84:ETB88 ETR84:ETR88 EUH84:EUH88 EUX84:EUX88 EVN84:EVN88 EWD84:EWD88 EWT84:EWT88 EXJ84:EXJ88 EXZ84:EXZ88 EYP84:EYP88 EZF84:EZF88 EZV84:EZV88 FAL84:FAL88 FBB84:FBB88 FBR84:FBR88 FCH84:FCH88 FCX84:FCX88 FDN84:FDN88 FED84:FED88 FET84:FET88 FFJ84:FFJ88 FFZ84:FFZ88 FGP84:FGP88 FHF84:FHF88 FHV84:FHV88 FIL84:FIL88 FJB84:FJB88 FJR84:FJR88 FKH84:FKH88 FKX84:FKX88 FLN84:FLN88 FMD84:FMD88 FMT84:FMT88 FNJ84:FNJ88 FNZ84:FNZ88 FOP84:FOP88 FPF84:FPF88 FPV84:FPV88 FQL84:FQL88 FRB84:FRB88 FRR84:FRR88 FSH84:FSH88 FSX84:FSX88 FTN84:FTN88 FUD84:FUD88 FUT84:FUT88 FVJ84:FVJ88 FVZ84:FVZ88 FWP84:FWP88 FXF84:FXF88 FXV84:FXV88 FYL84:FYL88 FZB84:FZB88 FZR84:FZR88 GAH84:GAH88 GAX84:GAX88 GBN84:GBN88 GCD84:GCD88 GCT84:GCT88 GDJ84:GDJ88 GDZ84:GDZ88 GEP84:GEP88 GFF84:GFF88 GFV84:GFV88 GGL84:GGL88 GHB84:GHB88 GHR84:GHR88 GIH84:GIH88 GIX84:GIX88 GJN84:GJN88 GKD84:GKD88 GKT84:GKT88 GLJ84:GLJ88 GLZ84:GLZ88 GMP84:GMP88 GNF84:GNF88 GNV84:GNV88 GOL84:GOL88 GPB84:GPB88 GPR84:GPR88 GQH84:GQH88 GQX84:GQX88 GRN84:GRN88 GSD84:GSD88 GST84:GST88 GTJ84:GTJ88 GTZ84:GTZ88 GUP84:GUP88 GVF84:GVF88 GVV84:GVV88 GWL84:GWL88 GXB84:GXB88 GXR84:GXR88 GYH84:GYH88 GYX84:GYX88 GZN84:GZN88 HAD84:HAD88 HAT84:HAT88 HBJ84:HBJ88 HBZ84:HBZ88 HCP84:HCP88 HDF84:HDF88 HDV84:HDV88 HEL84:HEL88 HFB84:HFB88 HFR84:HFR88 HGH84:HGH88 HGX84:HGX88 HHN84:HHN88 HID84:HID88 HIT84:HIT88 HJJ84:HJJ88 HJZ84:HJZ88 HKP84:HKP88 HLF84:HLF88 HLV84:HLV88 HML84:HML88 HNB84:HNB88 HNR84:HNR88 HOH84:HOH88 HOX84:HOX88 HPN84:HPN88 HQD84:HQD88 HQT84:HQT88 HRJ84:HRJ88 HRZ84:HRZ88 HSP84:HSP88 HTF84:HTF88 HTV84:HTV88 HUL84:HUL88 HVB84:HVB88 HVR84:HVR88 HWH84:HWH88 HWX84:HWX88 HXN84:HXN88 HYD84:HYD88 HYT84:HYT88 HZJ84:HZJ88 HZZ84:HZZ88 IAP84:IAP88 IBF84:IBF88 IBV84:IBV88 ICL84:ICL88 IDB84:IDB88 IDR84:IDR88 IEH84:IEH88 IEX84:IEX88 IFN84:IFN88 IGD84:IGD88 IGT84:IGT88 IHJ84:IHJ88 IHZ84:IHZ88 IIP84:IIP88 IJF84:IJF88 IJV84:IJV88 IKL84:IKL88 ILB84:ILB88 ILR84:ILR88 IMH84:IMH88 IMX84:IMX88 INN84:INN88 IOD84:IOD88 IOT84:IOT88 IPJ84:IPJ88 IPZ84:IPZ88 IQP84:IQP88 IRF84:IRF88 IRV84:IRV88 ISL84:ISL88 ITB84:ITB88 ITR84:ITR88 IUH84:IUH88 IUX84:IUX88 IVN84:IVN88 IWD84:IWD88 IWT84:IWT88 IXJ84:IXJ88 IXZ84:IXZ88 IYP84:IYP88 IZF84:IZF88 IZV84:IZV88 JAL84:JAL88 JBB84:JBB88 JBR84:JBR88 JCH84:JCH88 JCX84:JCX88 JDN84:JDN88 JED84:JED88 JET84:JET88 JFJ84:JFJ88 JFZ84:JFZ88 JGP84:JGP88 JHF84:JHF88 JHV84:JHV88 JIL84:JIL88 JJB84:JJB88 JJR84:JJR88 JKH84:JKH88 JKX84:JKX88 JLN84:JLN88 JMD84:JMD88 JMT84:JMT88 JNJ84:JNJ88 JNZ84:JNZ88 JOP84:JOP88 JPF84:JPF88 JPV84:JPV88 JQL84:JQL88 JRB84:JRB88 JRR84:JRR88 JSH84:JSH88 JSX84:JSX88 JTN84:JTN88 JUD84:JUD88 JUT84:JUT88 JVJ84:JVJ88 JVZ84:JVZ88 JWP84:JWP88 JXF84:JXF88 JXV84:JXV88 JYL84:JYL88 JZB84:JZB88 JZR84:JZR88 KAH84:KAH88 KAX84:KAX88 KBN84:KBN88 KCD84:KCD88 KCT84:KCT88 KDJ84:KDJ88 KDZ84:KDZ88 KEP84:KEP88 KFF84:KFF88 KFV84:KFV88 KGL84:KGL88 KHB84:KHB88 KHR84:KHR88 KIH84:KIH88 KIX84:KIX88 KJN84:KJN88 KKD84:KKD88 KKT84:KKT88 KLJ84:KLJ88 KLZ84:KLZ88 KMP84:KMP88 KNF84:KNF88 KNV84:KNV88 KOL84:KOL88 KPB84:KPB88 KPR84:KPR88 KQH84:KQH88 KQX84:KQX88 KRN84:KRN88 KSD84:KSD88 KST84:KST88 KTJ84:KTJ88 KTZ84:KTZ88 KUP84:KUP88 KVF84:KVF88 KVV84:KVV88 KWL84:KWL88 KXB84:KXB88 KXR84:KXR88 KYH84:KYH88 KYX84:KYX88 KZN84:KZN88 LAD84:LAD88 LAT84:LAT88 LBJ84:LBJ88 LBZ84:LBZ88 LCP84:LCP88 LDF84:LDF88 LDV84:LDV88 LEL84:LEL88 LFB84:LFB88 LFR84:LFR88 LGH84:LGH88 LGX84:LGX88 LHN84:LHN88 LID84:LID88 LIT84:LIT88 LJJ84:LJJ88 LJZ84:LJZ88 LKP84:LKP88 LLF84:LLF88 LLV84:LLV88 LML84:LML88 LNB84:LNB88 LNR84:LNR88 LOH84:LOH88 LOX84:LOX88 LPN84:LPN88 LQD84:LQD88 LQT84:LQT88 LRJ84:LRJ88 LRZ84:LRZ88 LSP84:LSP88 LTF84:LTF88 LTV84:LTV88 LUL84:LUL88 LVB84:LVB88 LVR84:LVR88 LWH84:LWH88 LWX84:LWX88 LXN84:LXN88 LYD84:LYD88 LYT84:LYT88 LZJ84:LZJ88 LZZ84:LZZ88 MAP84:MAP88 MBF84:MBF88 MBV84:MBV88 MCL84:MCL88 MDB84:MDB88 MDR84:MDR88 MEH84:MEH88 MEX84:MEX88 MFN84:MFN88 MGD84:MGD88 MGT84:MGT88 MHJ84:MHJ88 MHZ84:MHZ88 MIP84:MIP88 MJF84:MJF88 MJV84:MJV88 MKL84:MKL88 MLB84:MLB88 MLR84:MLR88 MMH84:MMH88 MMX84:MMX88 MNN84:MNN88 MOD84:MOD88 MOT84:MOT88 MPJ84:MPJ88 MPZ84:MPZ88 MQP84:MQP88 MRF84:MRF88 MRV84:MRV88 MSL84:MSL88 MTB84:MTB88 MTR84:MTR88 MUH84:MUH88 MUX84:MUX88 MVN84:MVN88 MWD84:MWD88 MWT84:MWT88 MXJ84:MXJ88 MXZ84:MXZ88 MYP84:MYP88 MZF84:MZF88 MZV84:MZV88 NAL84:NAL88 NBB84:NBB88 NBR84:NBR88 NCH84:NCH88 NCX84:NCX88 NDN84:NDN88 NED84:NED88 NET84:NET88 NFJ84:NFJ88 NFZ84:NFZ88 NGP84:NGP88 NHF84:NHF88 NHV84:NHV88 NIL84:NIL88 NJB84:NJB88 NJR84:NJR88 NKH84:NKH88 NKX84:NKX88 NLN84:NLN88 NMD84:NMD88 NMT84:NMT88 NNJ84:NNJ88 NNZ84:NNZ88 NOP84:NOP88 NPF84:NPF88 NPV84:NPV88 NQL84:NQL88 NRB84:NRB88 NRR84:NRR88 NSH84:NSH88 NSX84:NSX88 NTN84:NTN88 NUD84:NUD88 NUT84:NUT88 NVJ84:NVJ88 NVZ84:NVZ88 NWP84:NWP88 NXF84:NXF88 NXV84:NXV88 NYL84:NYL88 NZB84:NZB88 NZR84:NZR88 OAH84:OAH88 OAX84:OAX88 OBN84:OBN88 OCD84:OCD88 OCT84:OCT88 ODJ84:ODJ88 ODZ84:ODZ88 OEP84:OEP88 OFF84:OFF88 OFV84:OFV88 OGL84:OGL88 OHB84:OHB88 OHR84:OHR88 OIH84:OIH88 OIX84:OIX88 OJN84:OJN88 OKD84:OKD88 OKT84:OKT88 OLJ84:OLJ88 OLZ84:OLZ88 OMP84:OMP88 ONF84:ONF88 ONV84:ONV88 OOL84:OOL88 OPB84:OPB88 OPR84:OPR88 OQH84:OQH88 OQX84:OQX88 ORN84:ORN88 OSD84:OSD88 OST84:OST88 OTJ84:OTJ88 OTZ84:OTZ88 OUP84:OUP88 OVF84:OVF88 OVV84:OVV88 OWL84:OWL88 OXB84:OXB88 OXR84:OXR88 OYH84:OYH88 OYX84:OYX88 OZN84:OZN88 PAD84:PAD88 PAT84:PAT88 PBJ84:PBJ88 PBZ84:PBZ88 PCP84:PCP88 PDF84:PDF88 PDV84:PDV88 PEL84:PEL88 PFB84:PFB88 PFR84:PFR88 PGH84:PGH88 PGX84:PGX88 PHN84:PHN88 PID84:PID88 PIT84:PIT88 PJJ84:PJJ88 PJZ84:PJZ88 PKP84:PKP88 PLF84:PLF88 PLV84:PLV88 PML84:PML88 PNB84:PNB88 PNR84:PNR88 POH84:POH88 POX84:POX88 PPN84:PPN88 PQD84:PQD88 PQT84:PQT88 PRJ84:PRJ88 PRZ84:PRZ88 PSP84:PSP88 PTF84:PTF88 PTV84:PTV88 PUL84:PUL88 PVB84:PVB88 PVR84:PVR88 PWH84:PWH88 PWX84:PWX88 PXN84:PXN88 PYD84:PYD88 PYT84:PYT88 PZJ84:PZJ88 PZZ84:PZZ88 QAP84:QAP88 QBF84:QBF88 QBV84:QBV88 QCL84:QCL88 QDB84:QDB88 QDR84:QDR88 QEH84:QEH88 QEX84:QEX88 QFN84:QFN88 QGD84:QGD88 QGT84:QGT88 QHJ84:QHJ88 QHZ84:QHZ88 QIP84:QIP88 QJF84:QJF88 QJV84:QJV88 QKL84:QKL88 QLB84:QLB88 QLR84:QLR88 QMH84:QMH88 QMX84:QMX88 QNN84:QNN88 QOD84:QOD88 QOT84:QOT88 QPJ84:QPJ88 QPZ84:QPZ88 QQP84:QQP88 QRF84:QRF88 QRV84:QRV88 QSL84:QSL88 QTB84:QTB88 QTR84:QTR88 QUH84:QUH88 QUX84:QUX88 QVN84:QVN88 QWD84:QWD88 QWT84:QWT88 QXJ84:QXJ88 QXZ84:QXZ88 QYP84:QYP88 QZF84:QZF88 QZV84:QZV88 RAL84:RAL88 RBB84:RBB88 RBR84:RBR88 RCH84:RCH88 RCX84:RCX88 RDN84:RDN88 RED84:RED88 RET84:RET88 RFJ84:RFJ88 RFZ84:RFZ88 RGP84:RGP88 RHF84:RHF88 RHV84:RHV88 RIL84:RIL88 RJB84:RJB88 RJR84:RJR88 RKH84:RKH88 RKX84:RKX88 RLN84:RLN88 RMD84:RMD88 RMT84:RMT88 RNJ84:RNJ88 RNZ84:RNZ88 ROP84:ROP88 RPF84:RPF88 RPV84:RPV88 RQL84:RQL88 RRB84:RRB88 RRR84:RRR88 RSH84:RSH88 RSX84:RSX88 RTN84:RTN88 RUD84:RUD88 RUT84:RUT88 RVJ84:RVJ88 RVZ84:RVZ88 RWP84:RWP88 RXF84:RXF88 RXV84:RXV88 RYL84:RYL88 RZB84:RZB88 RZR84:RZR88 SAH84:SAH88 SAX84:SAX88 SBN84:SBN88 SCD84:SCD88 SCT84:SCT88 SDJ84:SDJ88 SDZ84:SDZ88 SEP84:SEP88 SFF84:SFF88 SFV84:SFV88 SGL84:SGL88 SHB84:SHB88 SHR84:SHR88 SIH84:SIH88 SIX84:SIX88 SJN84:SJN88 SKD84:SKD88 SKT84:SKT88 SLJ84:SLJ88 SLZ84:SLZ88 SMP84:SMP88 SNF84:SNF88 SNV84:SNV88 SOL84:SOL88 SPB84:SPB88 SPR84:SPR88 SQH84:SQH88 SQX84:SQX88 SRN84:SRN88 SSD84:SSD88 SST84:SST88 STJ84:STJ88 STZ84:STZ88 SUP84:SUP88 SVF84:SVF88 SVV84:SVV88 SWL84:SWL88 SXB84:SXB88 SXR84:SXR88 SYH84:SYH88 SYX84:SYX88 SZN84:SZN88 TAD84:TAD88 TAT84:TAT88 TBJ84:TBJ88 TBZ84:TBZ88 TCP84:TCP88 TDF84:TDF88 TDV84:TDV88 TEL84:TEL88 TFB84:TFB88 TFR84:TFR88 TGH84:TGH88 TGX84:TGX88 THN84:THN88 TID84:TID88 TIT84:TIT88 TJJ84:TJJ88 TJZ84:TJZ88 TKP84:TKP88 TLF84:TLF88 TLV84:TLV88 TML84:TML88 TNB84:TNB88 TNR84:TNR88 TOH84:TOH88 TOX84:TOX88 TPN84:TPN88 TQD84:TQD88 TQT84:TQT88 TRJ84:TRJ88 TRZ84:TRZ88 TSP84:TSP88 TTF84:TTF88 TTV84:TTV88 TUL84:TUL88 TVB84:TVB88 TVR84:TVR88 TWH84:TWH88 TWX84:TWX88 TXN84:TXN88 TYD84:TYD88 TYT84:TYT88 TZJ84:TZJ88 TZZ84:TZZ88 UAP84:UAP88 UBF84:UBF88 UBV84:UBV88 UCL84:UCL88 UDB84:UDB88 UDR84:UDR88 UEH84:UEH88 UEX84:UEX88 UFN84:UFN88 UGD84:UGD88 UGT84:UGT88 UHJ84:UHJ88 UHZ84:UHZ88 UIP84:UIP88 UJF84:UJF88 UJV84:UJV88 UKL84:UKL88 ULB84:ULB88 ULR84:ULR88 UMH84:UMH88 UMX84:UMX88 UNN84:UNN88 UOD84:UOD88 UOT84:UOT88 UPJ84:UPJ88 UPZ84:UPZ88 UQP84:UQP88 URF84:URF88 URV84:URV88 USL84:USL88 UTB84:UTB88 UTR84:UTR88 UUH84:UUH88 UUX84:UUX88 UVN84:UVN88 UWD84:UWD88 UWT84:UWT88 UXJ84:UXJ88 UXZ84:UXZ88 UYP84:UYP88 UZF84:UZF88 UZV84:UZV88 VAL84:VAL88 VBB84:VBB88 VBR84:VBR88 VCH84:VCH88 VCX84:VCX88 VDN84:VDN88 VED84:VED88 VET84:VET88 VFJ84:VFJ88 VFZ84:VFZ88 VGP84:VGP88 VHF84:VHF88 VHV84:VHV88 VIL84:VIL88 VJB84:VJB88 VJR84:VJR88 VKH84:VKH88 VKX84:VKX88 VLN84:VLN88 VMD84:VMD88 VMT84:VMT88 VNJ84:VNJ88 VNZ84:VNZ88 VOP84:VOP88 VPF84:VPF88 VPV84:VPV88 VQL84:VQL88 VRB84:VRB88 VRR84:VRR88 VSH84:VSH88 VSX84:VSX88 VTN84:VTN88 VUD84:VUD88 VUT84:VUT88 VVJ84:VVJ88 VVZ84:VVZ88 VWP84:VWP88 VXF84:VXF88 VXV84:VXV88 VYL84:VYL88 VZB84:VZB88 VZR84:VZR88 WAH84:WAH88 WAX84:WAX88 WBN84:WBN88 WCD84:WCD88 WCT84:WCT88 WDJ84:WDJ88 WDZ84:WDZ88 WEP84:WEP88 WFF84:WFF88 WFV84:WFV88 WGL84:WGL88 WHB84:WHB88 WHR84:WHR88 WIH84:WIH88 WIX84:WIX88 WJN84:WJN88 WKD84:WKD88 WKT84:WKT88 WLJ84:WLJ88 WLZ84:WLZ88 WMP84:WMP88 WNF84:WNF88 WNV84:WNV88 WOL84:WOL88 WPB84:WPB88 WPR84:WPR88 WQH84:WQH88 WQX84:WQX88 WRN84:WRN88 WSD84:WSD88 WST84:WST88 WTJ84:WTJ88 WTZ84:WTZ88 WUP84:WUP88 WVF84:WVF88 WVV84:WVV88 WWL84:WWL88 WXB84:WXB88 WXR84:WXR88 WYH84:WYH88 WYX84:WYX88 WZN84:WZN88 XAD84:XAD88 XAT84:XAT88 XBJ84:XBJ88 XBZ84:XBZ88 XCP84:XCP88 XDF84:XDF88 XDV84:XDV88 XEL84:XEL88 XFB84:XFB88">
    <cfRule type="cellIs" dxfId="205" priority="247" operator="lessThan">
      <formula>0</formula>
    </cfRule>
    <cfRule type="cellIs" dxfId="204" priority="248" operator="greaterThan">
      <formula>0</formula>
    </cfRule>
  </conditionalFormatting>
  <conditionalFormatting sqref="P72:P76 AF72:AF76 AV72:AV76 BL72:BL76 CB72:CB76 CR72:CR76 DH72:DH76 DX72:DX76 EN72:EN76 FD72:FD76 FT72:FT76 GJ72:GJ76 GZ72:GZ76 HP72:HP76 IF72:IF76 IV72:IV76 JL72:JL76 KB72:KB76 KR72:KR76 LH72:LH76 LX72:LX76 MN72:MN76 ND72:ND76 NT72:NT76 OJ72:OJ76 OZ72:OZ76 PP72:PP76 QF72:QF76 QV72:QV76 RL72:RL76 SB72:SB76 SR72:SR76 TH72:TH76 TX72:TX76 UN72:UN76 VD72:VD76 VT72:VT76 WJ72:WJ76 WZ72:WZ76 XP72:XP76 YF72:YF76 YV72:YV76 ZL72:ZL76 AAB72:AAB76 AAR72:AAR76 ABH72:ABH76 ABX72:ABX76 ACN72:ACN76 ADD72:ADD76 ADT72:ADT76 AEJ72:AEJ76 AEZ72:AEZ76 AFP72:AFP76 AGF72:AGF76 AGV72:AGV76 AHL72:AHL76 AIB72:AIB76 AIR72:AIR76 AJH72:AJH76 AJX72:AJX76 AKN72:AKN76 ALD72:ALD76 ALT72:ALT76 AMJ72:AMJ76 AMZ72:AMZ76 ANP72:ANP76 AOF72:AOF76 AOV72:AOV76 APL72:APL76 AQB72:AQB76 AQR72:AQR76 ARH72:ARH76 ARX72:ARX76 ASN72:ASN76 ATD72:ATD76 ATT72:ATT76 AUJ72:AUJ76 AUZ72:AUZ76 AVP72:AVP76 AWF72:AWF76 AWV72:AWV76 AXL72:AXL76 AYB72:AYB76 AYR72:AYR76 AZH72:AZH76 AZX72:AZX76 BAN72:BAN76 BBD72:BBD76 BBT72:BBT76 BCJ72:BCJ76 BCZ72:BCZ76 BDP72:BDP76 BEF72:BEF76 BEV72:BEV76 BFL72:BFL76 BGB72:BGB76 BGR72:BGR76 BHH72:BHH76 BHX72:BHX76 BIN72:BIN76 BJD72:BJD76 BJT72:BJT76 BKJ72:BKJ76 BKZ72:BKZ76 BLP72:BLP76 BMF72:BMF76 BMV72:BMV76 BNL72:BNL76 BOB72:BOB76 BOR72:BOR76 BPH72:BPH76 BPX72:BPX76 BQN72:BQN76 BRD72:BRD76 BRT72:BRT76 BSJ72:BSJ76 BSZ72:BSZ76 BTP72:BTP76 BUF72:BUF76 BUV72:BUV76 BVL72:BVL76 BWB72:BWB76 BWR72:BWR76 BXH72:BXH76 BXX72:BXX76 BYN72:BYN76 BZD72:BZD76 BZT72:BZT76 CAJ72:CAJ76 CAZ72:CAZ76 CBP72:CBP76 CCF72:CCF76 CCV72:CCV76 CDL72:CDL76 CEB72:CEB76 CER72:CER76 CFH72:CFH76 CFX72:CFX76 CGN72:CGN76 CHD72:CHD76 CHT72:CHT76 CIJ72:CIJ76 CIZ72:CIZ76 CJP72:CJP76 CKF72:CKF76 CKV72:CKV76 CLL72:CLL76 CMB72:CMB76 CMR72:CMR76 CNH72:CNH76 CNX72:CNX76 CON72:CON76 CPD72:CPD76 CPT72:CPT76 CQJ72:CQJ76 CQZ72:CQZ76 CRP72:CRP76 CSF72:CSF76 CSV72:CSV76 CTL72:CTL76 CUB72:CUB76 CUR72:CUR76 CVH72:CVH76 CVX72:CVX76 CWN72:CWN76 CXD72:CXD76 CXT72:CXT76 CYJ72:CYJ76 CYZ72:CYZ76 CZP72:CZP76 DAF72:DAF76 DAV72:DAV76 DBL72:DBL76 DCB72:DCB76 DCR72:DCR76 DDH72:DDH76 DDX72:DDX76 DEN72:DEN76 DFD72:DFD76 DFT72:DFT76 DGJ72:DGJ76 DGZ72:DGZ76 DHP72:DHP76 DIF72:DIF76 DIV72:DIV76 DJL72:DJL76 DKB72:DKB76 DKR72:DKR76 DLH72:DLH76 DLX72:DLX76 DMN72:DMN76 DND72:DND76 DNT72:DNT76 DOJ72:DOJ76 DOZ72:DOZ76 DPP72:DPP76 DQF72:DQF76 DQV72:DQV76 DRL72:DRL76 DSB72:DSB76 DSR72:DSR76 DTH72:DTH76 DTX72:DTX76 DUN72:DUN76 DVD72:DVD76 DVT72:DVT76 DWJ72:DWJ76 DWZ72:DWZ76 DXP72:DXP76 DYF72:DYF76 DYV72:DYV76 DZL72:DZL76 EAB72:EAB76 EAR72:EAR76 EBH72:EBH76 EBX72:EBX76 ECN72:ECN76 EDD72:EDD76 EDT72:EDT76 EEJ72:EEJ76 EEZ72:EEZ76 EFP72:EFP76 EGF72:EGF76 EGV72:EGV76 EHL72:EHL76 EIB72:EIB76 EIR72:EIR76 EJH72:EJH76 EJX72:EJX76 EKN72:EKN76 ELD72:ELD76 ELT72:ELT76 EMJ72:EMJ76 EMZ72:EMZ76 ENP72:ENP76 EOF72:EOF76 EOV72:EOV76 EPL72:EPL76 EQB72:EQB76 EQR72:EQR76 ERH72:ERH76 ERX72:ERX76 ESN72:ESN76 ETD72:ETD76 ETT72:ETT76 EUJ72:EUJ76 EUZ72:EUZ76 EVP72:EVP76 EWF72:EWF76 EWV72:EWV76 EXL72:EXL76 EYB72:EYB76 EYR72:EYR76 EZH72:EZH76 EZX72:EZX76 FAN72:FAN76 FBD72:FBD76 FBT72:FBT76 FCJ72:FCJ76 FCZ72:FCZ76 FDP72:FDP76 FEF72:FEF76 FEV72:FEV76 FFL72:FFL76 FGB72:FGB76 FGR72:FGR76 FHH72:FHH76 FHX72:FHX76 FIN72:FIN76 FJD72:FJD76 FJT72:FJT76 FKJ72:FKJ76 FKZ72:FKZ76 FLP72:FLP76 FMF72:FMF76 FMV72:FMV76 FNL72:FNL76 FOB72:FOB76 FOR72:FOR76 FPH72:FPH76 FPX72:FPX76 FQN72:FQN76 FRD72:FRD76 FRT72:FRT76 FSJ72:FSJ76 FSZ72:FSZ76 FTP72:FTP76 FUF72:FUF76 FUV72:FUV76 FVL72:FVL76 FWB72:FWB76 FWR72:FWR76 FXH72:FXH76 FXX72:FXX76 FYN72:FYN76 FZD72:FZD76 FZT72:FZT76 GAJ72:GAJ76 GAZ72:GAZ76 GBP72:GBP76 GCF72:GCF76 GCV72:GCV76 GDL72:GDL76 GEB72:GEB76 GER72:GER76 GFH72:GFH76 GFX72:GFX76 GGN72:GGN76 GHD72:GHD76 GHT72:GHT76 GIJ72:GIJ76 GIZ72:GIZ76 GJP72:GJP76 GKF72:GKF76 GKV72:GKV76 GLL72:GLL76 GMB72:GMB76 GMR72:GMR76 GNH72:GNH76 GNX72:GNX76 GON72:GON76 GPD72:GPD76 GPT72:GPT76 GQJ72:GQJ76 GQZ72:GQZ76 GRP72:GRP76 GSF72:GSF76 GSV72:GSV76 GTL72:GTL76 GUB72:GUB76 GUR72:GUR76 GVH72:GVH76 GVX72:GVX76 GWN72:GWN76 GXD72:GXD76 GXT72:GXT76 GYJ72:GYJ76 GYZ72:GYZ76 GZP72:GZP76 HAF72:HAF76 HAV72:HAV76 HBL72:HBL76 HCB72:HCB76 HCR72:HCR76 HDH72:HDH76 HDX72:HDX76 HEN72:HEN76 HFD72:HFD76 HFT72:HFT76 HGJ72:HGJ76 HGZ72:HGZ76 HHP72:HHP76 HIF72:HIF76 HIV72:HIV76 HJL72:HJL76 HKB72:HKB76 HKR72:HKR76 HLH72:HLH76 HLX72:HLX76 HMN72:HMN76 HND72:HND76 HNT72:HNT76 HOJ72:HOJ76 HOZ72:HOZ76 HPP72:HPP76 HQF72:HQF76 HQV72:HQV76 HRL72:HRL76 HSB72:HSB76 HSR72:HSR76 HTH72:HTH76 HTX72:HTX76 HUN72:HUN76 HVD72:HVD76 HVT72:HVT76 HWJ72:HWJ76 HWZ72:HWZ76 HXP72:HXP76 HYF72:HYF76 HYV72:HYV76 HZL72:HZL76 IAB72:IAB76 IAR72:IAR76 IBH72:IBH76 IBX72:IBX76 ICN72:ICN76 IDD72:IDD76 IDT72:IDT76 IEJ72:IEJ76 IEZ72:IEZ76 IFP72:IFP76 IGF72:IGF76 IGV72:IGV76 IHL72:IHL76 IIB72:IIB76 IIR72:IIR76 IJH72:IJH76 IJX72:IJX76 IKN72:IKN76 ILD72:ILD76 ILT72:ILT76 IMJ72:IMJ76 IMZ72:IMZ76 INP72:INP76 IOF72:IOF76 IOV72:IOV76 IPL72:IPL76 IQB72:IQB76 IQR72:IQR76 IRH72:IRH76 IRX72:IRX76 ISN72:ISN76 ITD72:ITD76 ITT72:ITT76 IUJ72:IUJ76 IUZ72:IUZ76 IVP72:IVP76 IWF72:IWF76 IWV72:IWV76 IXL72:IXL76 IYB72:IYB76 IYR72:IYR76 IZH72:IZH76 IZX72:IZX76 JAN72:JAN76 JBD72:JBD76 JBT72:JBT76 JCJ72:JCJ76 JCZ72:JCZ76 JDP72:JDP76 JEF72:JEF76 JEV72:JEV76 JFL72:JFL76 JGB72:JGB76 JGR72:JGR76 JHH72:JHH76 JHX72:JHX76 JIN72:JIN76 JJD72:JJD76 JJT72:JJT76 JKJ72:JKJ76 JKZ72:JKZ76 JLP72:JLP76 JMF72:JMF76 JMV72:JMV76 JNL72:JNL76 JOB72:JOB76 JOR72:JOR76 JPH72:JPH76 JPX72:JPX76 JQN72:JQN76 JRD72:JRD76 JRT72:JRT76 JSJ72:JSJ76 JSZ72:JSZ76 JTP72:JTP76 JUF72:JUF76 JUV72:JUV76 JVL72:JVL76 JWB72:JWB76 JWR72:JWR76 JXH72:JXH76 JXX72:JXX76 JYN72:JYN76 JZD72:JZD76 JZT72:JZT76 KAJ72:KAJ76 KAZ72:KAZ76 KBP72:KBP76 KCF72:KCF76 KCV72:KCV76 KDL72:KDL76 KEB72:KEB76 KER72:KER76 KFH72:KFH76 KFX72:KFX76 KGN72:KGN76 KHD72:KHD76 KHT72:KHT76 KIJ72:KIJ76 KIZ72:KIZ76 KJP72:KJP76 KKF72:KKF76 KKV72:KKV76 KLL72:KLL76 KMB72:KMB76 KMR72:KMR76 KNH72:KNH76 KNX72:KNX76 KON72:KON76 KPD72:KPD76 KPT72:KPT76 KQJ72:KQJ76 KQZ72:KQZ76 KRP72:KRP76 KSF72:KSF76 KSV72:KSV76 KTL72:KTL76 KUB72:KUB76 KUR72:KUR76 KVH72:KVH76 KVX72:KVX76 KWN72:KWN76 KXD72:KXD76 KXT72:KXT76 KYJ72:KYJ76 KYZ72:KYZ76 KZP72:KZP76 LAF72:LAF76 LAV72:LAV76 LBL72:LBL76 LCB72:LCB76 LCR72:LCR76 LDH72:LDH76 LDX72:LDX76 LEN72:LEN76 LFD72:LFD76 LFT72:LFT76 LGJ72:LGJ76 LGZ72:LGZ76 LHP72:LHP76 LIF72:LIF76 LIV72:LIV76 LJL72:LJL76 LKB72:LKB76 LKR72:LKR76 LLH72:LLH76 LLX72:LLX76 LMN72:LMN76 LND72:LND76 LNT72:LNT76 LOJ72:LOJ76 LOZ72:LOZ76 LPP72:LPP76 LQF72:LQF76 LQV72:LQV76 LRL72:LRL76 LSB72:LSB76 LSR72:LSR76 LTH72:LTH76 LTX72:LTX76 LUN72:LUN76 LVD72:LVD76 LVT72:LVT76 LWJ72:LWJ76 LWZ72:LWZ76 LXP72:LXP76 LYF72:LYF76 LYV72:LYV76 LZL72:LZL76 MAB72:MAB76 MAR72:MAR76 MBH72:MBH76 MBX72:MBX76 MCN72:MCN76 MDD72:MDD76 MDT72:MDT76 MEJ72:MEJ76 MEZ72:MEZ76 MFP72:MFP76 MGF72:MGF76 MGV72:MGV76 MHL72:MHL76 MIB72:MIB76 MIR72:MIR76 MJH72:MJH76 MJX72:MJX76 MKN72:MKN76 MLD72:MLD76 MLT72:MLT76 MMJ72:MMJ76 MMZ72:MMZ76 MNP72:MNP76 MOF72:MOF76 MOV72:MOV76 MPL72:MPL76 MQB72:MQB76 MQR72:MQR76 MRH72:MRH76 MRX72:MRX76 MSN72:MSN76 MTD72:MTD76 MTT72:MTT76 MUJ72:MUJ76 MUZ72:MUZ76 MVP72:MVP76 MWF72:MWF76 MWV72:MWV76 MXL72:MXL76 MYB72:MYB76 MYR72:MYR76 MZH72:MZH76 MZX72:MZX76 NAN72:NAN76 NBD72:NBD76 NBT72:NBT76 NCJ72:NCJ76 NCZ72:NCZ76 NDP72:NDP76 NEF72:NEF76 NEV72:NEV76 NFL72:NFL76 NGB72:NGB76 NGR72:NGR76 NHH72:NHH76 NHX72:NHX76 NIN72:NIN76 NJD72:NJD76 NJT72:NJT76 NKJ72:NKJ76 NKZ72:NKZ76 NLP72:NLP76 NMF72:NMF76 NMV72:NMV76 NNL72:NNL76 NOB72:NOB76 NOR72:NOR76 NPH72:NPH76 NPX72:NPX76 NQN72:NQN76 NRD72:NRD76 NRT72:NRT76 NSJ72:NSJ76 NSZ72:NSZ76 NTP72:NTP76 NUF72:NUF76 NUV72:NUV76 NVL72:NVL76 NWB72:NWB76 NWR72:NWR76 NXH72:NXH76 NXX72:NXX76 NYN72:NYN76 NZD72:NZD76 NZT72:NZT76 OAJ72:OAJ76 OAZ72:OAZ76 OBP72:OBP76 OCF72:OCF76 OCV72:OCV76 ODL72:ODL76 OEB72:OEB76 OER72:OER76 OFH72:OFH76 OFX72:OFX76 OGN72:OGN76 OHD72:OHD76 OHT72:OHT76 OIJ72:OIJ76 OIZ72:OIZ76 OJP72:OJP76 OKF72:OKF76 OKV72:OKV76 OLL72:OLL76 OMB72:OMB76 OMR72:OMR76 ONH72:ONH76 ONX72:ONX76 OON72:OON76 OPD72:OPD76 OPT72:OPT76 OQJ72:OQJ76 OQZ72:OQZ76 ORP72:ORP76 OSF72:OSF76 OSV72:OSV76 OTL72:OTL76 OUB72:OUB76 OUR72:OUR76 OVH72:OVH76 OVX72:OVX76 OWN72:OWN76 OXD72:OXD76 OXT72:OXT76 OYJ72:OYJ76 OYZ72:OYZ76 OZP72:OZP76 PAF72:PAF76 PAV72:PAV76 PBL72:PBL76 PCB72:PCB76 PCR72:PCR76 PDH72:PDH76 PDX72:PDX76 PEN72:PEN76 PFD72:PFD76 PFT72:PFT76 PGJ72:PGJ76 PGZ72:PGZ76 PHP72:PHP76 PIF72:PIF76 PIV72:PIV76 PJL72:PJL76 PKB72:PKB76 PKR72:PKR76 PLH72:PLH76 PLX72:PLX76 PMN72:PMN76 PND72:PND76 PNT72:PNT76 POJ72:POJ76 POZ72:POZ76 PPP72:PPP76 PQF72:PQF76 PQV72:PQV76 PRL72:PRL76 PSB72:PSB76 PSR72:PSR76 PTH72:PTH76 PTX72:PTX76 PUN72:PUN76 PVD72:PVD76 PVT72:PVT76 PWJ72:PWJ76 PWZ72:PWZ76 PXP72:PXP76 PYF72:PYF76 PYV72:PYV76 PZL72:PZL76 QAB72:QAB76 QAR72:QAR76 QBH72:QBH76 QBX72:QBX76 QCN72:QCN76 QDD72:QDD76 QDT72:QDT76 QEJ72:QEJ76 QEZ72:QEZ76 QFP72:QFP76 QGF72:QGF76 QGV72:QGV76 QHL72:QHL76 QIB72:QIB76 QIR72:QIR76 QJH72:QJH76 QJX72:QJX76 QKN72:QKN76 QLD72:QLD76 QLT72:QLT76 QMJ72:QMJ76 QMZ72:QMZ76 QNP72:QNP76 QOF72:QOF76 QOV72:QOV76 QPL72:QPL76 QQB72:QQB76 QQR72:QQR76 QRH72:QRH76 QRX72:QRX76 QSN72:QSN76 QTD72:QTD76 QTT72:QTT76 QUJ72:QUJ76 QUZ72:QUZ76 QVP72:QVP76 QWF72:QWF76 QWV72:QWV76 QXL72:QXL76 QYB72:QYB76 QYR72:QYR76 QZH72:QZH76 QZX72:QZX76 RAN72:RAN76 RBD72:RBD76 RBT72:RBT76 RCJ72:RCJ76 RCZ72:RCZ76 RDP72:RDP76 REF72:REF76 REV72:REV76 RFL72:RFL76 RGB72:RGB76 RGR72:RGR76 RHH72:RHH76 RHX72:RHX76 RIN72:RIN76 RJD72:RJD76 RJT72:RJT76 RKJ72:RKJ76 RKZ72:RKZ76 RLP72:RLP76 RMF72:RMF76 RMV72:RMV76 RNL72:RNL76 ROB72:ROB76 ROR72:ROR76 RPH72:RPH76 RPX72:RPX76 RQN72:RQN76 RRD72:RRD76 RRT72:RRT76 RSJ72:RSJ76 RSZ72:RSZ76 RTP72:RTP76 RUF72:RUF76 RUV72:RUV76 RVL72:RVL76 RWB72:RWB76 RWR72:RWR76 RXH72:RXH76 RXX72:RXX76 RYN72:RYN76 RZD72:RZD76 RZT72:RZT76 SAJ72:SAJ76 SAZ72:SAZ76 SBP72:SBP76 SCF72:SCF76 SCV72:SCV76 SDL72:SDL76 SEB72:SEB76 SER72:SER76 SFH72:SFH76 SFX72:SFX76 SGN72:SGN76 SHD72:SHD76 SHT72:SHT76 SIJ72:SIJ76 SIZ72:SIZ76 SJP72:SJP76 SKF72:SKF76 SKV72:SKV76 SLL72:SLL76 SMB72:SMB76 SMR72:SMR76 SNH72:SNH76 SNX72:SNX76 SON72:SON76 SPD72:SPD76 SPT72:SPT76 SQJ72:SQJ76 SQZ72:SQZ76 SRP72:SRP76 SSF72:SSF76 SSV72:SSV76 STL72:STL76 SUB72:SUB76 SUR72:SUR76 SVH72:SVH76 SVX72:SVX76 SWN72:SWN76 SXD72:SXD76 SXT72:SXT76 SYJ72:SYJ76 SYZ72:SYZ76 SZP72:SZP76 TAF72:TAF76 TAV72:TAV76 TBL72:TBL76 TCB72:TCB76 TCR72:TCR76 TDH72:TDH76 TDX72:TDX76 TEN72:TEN76 TFD72:TFD76 TFT72:TFT76 TGJ72:TGJ76 TGZ72:TGZ76 THP72:THP76 TIF72:TIF76 TIV72:TIV76 TJL72:TJL76 TKB72:TKB76 TKR72:TKR76 TLH72:TLH76 TLX72:TLX76 TMN72:TMN76 TND72:TND76 TNT72:TNT76 TOJ72:TOJ76 TOZ72:TOZ76 TPP72:TPP76 TQF72:TQF76 TQV72:TQV76 TRL72:TRL76 TSB72:TSB76 TSR72:TSR76 TTH72:TTH76 TTX72:TTX76 TUN72:TUN76 TVD72:TVD76 TVT72:TVT76 TWJ72:TWJ76 TWZ72:TWZ76 TXP72:TXP76 TYF72:TYF76 TYV72:TYV76 TZL72:TZL76 UAB72:UAB76 UAR72:UAR76 UBH72:UBH76 UBX72:UBX76 UCN72:UCN76 UDD72:UDD76 UDT72:UDT76 UEJ72:UEJ76 UEZ72:UEZ76 UFP72:UFP76 UGF72:UGF76 UGV72:UGV76 UHL72:UHL76 UIB72:UIB76 UIR72:UIR76 UJH72:UJH76 UJX72:UJX76 UKN72:UKN76 ULD72:ULD76 ULT72:ULT76 UMJ72:UMJ76 UMZ72:UMZ76 UNP72:UNP76 UOF72:UOF76 UOV72:UOV76 UPL72:UPL76 UQB72:UQB76 UQR72:UQR76 URH72:URH76 URX72:URX76 USN72:USN76 UTD72:UTD76 UTT72:UTT76 UUJ72:UUJ76 UUZ72:UUZ76 UVP72:UVP76 UWF72:UWF76 UWV72:UWV76 UXL72:UXL76 UYB72:UYB76 UYR72:UYR76 UZH72:UZH76 UZX72:UZX76 VAN72:VAN76 VBD72:VBD76 VBT72:VBT76 VCJ72:VCJ76 VCZ72:VCZ76 VDP72:VDP76 VEF72:VEF76 VEV72:VEV76 VFL72:VFL76 VGB72:VGB76 VGR72:VGR76 VHH72:VHH76 VHX72:VHX76 VIN72:VIN76 VJD72:VJD76 VJT72:VJT76 VKJ72:VKJ76 VKZ72:VKZ76 VLP72:VLP76 VMF72:VMF76 VMV72:VMV76 VNL72:VNL76 VOB72:VOB76 VOR72:VOR76 VPH72:VPH76 VPX72:VPX76 VQN72:VQN76 VRD72:VRD76 VRT72:VRT76 VSJ72:VSJ76 VSZ72:VSZ76 VTP72:VTP76 VUF72:VUF76 VUV72:VUV76 VVL72:VVL76 VWB72:VWB76 VWR72:VWR76 VXH72:VXH76 VXX72:VXX76 VYN72:VYN76 VZD72:VZD76 VZT72:VZT76 WAJ72:WAJ76 WAZ72:WAZ76 WBP72:WBP76 WCF72:WCF76 WCV72:WCV76 WDL72:WDL76 WEB72:WEB76 WER72:WER76 WFH72:WFH76 WFX72:WFX76 WGN72:WGN76 WHD72:WHD76 WHT72:WHT76 WIJ72:WIJ76 WIZ72:WIZ76 WJP72:WJP76 WKF72:WKF76 WKV72:WKV76 WLL72:WLL76 WMB72:WMB76 WMR72:WMR76 WNH72:WNH76 WNX72:WNX76 WON72:WON76 WPD72:WPD76 WPT72:WPT76 WQJ72:WQJ76 WQZ72:WQZ76 WRP72:WRP76 WSF72:WSF76 WSV72:WSV76 WTL72:WTL76 WUB72:WUB76 WUR72:WUR76 WVH72:WVH76 WVX72:WVX76 WWN72:WWN76 WXD72:WXD76 WXT72:WXT76 WYJ72:WYJ76 WYZ72:WYZ76 WZP72:WZP76 XAF72:XAF76 XAV72:XAV76 XBL72:XBL76 XCB72:XCB76 XCR72:XCR76 XDH72:XDH76 XDX72:XDX76 XEN72:XEN76 XFD72:XFD76">
    <cfRule type="cellIs" dxfId="203" priority="245" operator="lessThan">
      <formula>0</formula>
    </cfRule>
    <cfRule type="cellIs" dxfId="202" priority="246" operator="greaterThan">
      <formula>0</formula>
    </cfRule>
  </conditionalFormatting>
  <conditionalFormatting sqref="P78:P82 AF78:AF82 AV78:AV82 BL78:BL82 CB78:CB82 CR78:CR82 DH78:DH82 DX78:DX82 EN78:EN82 FD78:FD82 FT78:FT82 GJ78:GJ82 GZ78:GZ82 HP78:HP82 IF78:IF82 IV78:IV82 JL78:JL82 KB78:KB82 KR78:KR82 LH78:LH82 LX78:LX82 MN78:MN82 ND78:ND82 NT78:NT82 OJ78:OJ82 OZ78:OZ82 PP78:PP82 QF78:QF82 QV78:QV82 RL78:RL82 SB78:SB82 SR78:SR82 TH78:TH82 TX78:TX82 UN78:UN82 VD78:VD82 VT78:VT82 WJ78:WJ82 WZ78:WZ82 XP78:XP82 YF78:YF82 YV78:YV82 ZL78:ZL82 AAB78:AAB82 AAR78:AAR82 ABH78:ABH82 ABX78:ABX82 ACN78:ACN82 ADD78:ADD82 ADT78:ADT82 AEJ78:AEJ82 AEZ78:AEZ82 AFP78:AFP82 AGF78:AGF82 AGV78:AGV82 AHL78:AHL82 AIB78:AIB82 AIR78:AIR82 AJH78:AJH82 AJX78:AJX82 AKN78:AKN82 ALD78:ALD82 ALT78:ALT82 AMJ78:AMJ82 AMZ78:AMZ82 ANP78:ANP82 AOF78:AOF82 AOV78:AOV82 APL78:APL82 AQB78:AQB82 AQR78:AQR82 ARH78:ARH82 ARX78:ARX82 ASN78:ASN82 ATD78:ATD82 ATT78:ATT82 AUJ78:AUJ82 AUZ78:AUZ82 AVP78:AVP82 AWF78:AWF82 AWV78:AWV82 AXL78:AXL82 AYB78:AYB82 AYR78:AYR82 AZH78:AZH82 AZX78:AZX82 BAN78:BAN82 BBD78:BBD82 BBT78:BBT82 BCJ78:BCJ82 BCZ78:BCZ82 BDP78:BDP82 BEF78:BEF82 BEV78:BEV82 BFL78:BFL82 BGB78:BGB82 BGR78:BGR82 BHH78:BHH82 BHX78:BHX82 BIN78:BIN82 BJD78:BJD82 BJT78:BJT82 BKJ78:BKJ82 BKZ78:BKZ82 BLP78:BLP82 BMF78:BMF82 BMV78:BMV82 BNL78:BNL82 BOB78:BOB82 BOR78:BOR82 BPH78:BPH82 BPX78:BPX82 BQN78:BQN82 BRD78:BRD82 BRT78:BRT82 BSJ78:BSJ82 BSZ78:BSZ82 BTP78:BTP82 BUF78:BUF82 BUV78:BUV82 BVL78:BVL82 BWB78:BWB82 BWR78:BWR82 BXH78:BXH82 BXX78:BXX82 BYN78:BYN82 BZD78:BZD82 BZT78:BZT82 CAJ78:CAJ82 CAZ78:CAZ82 CBP78:CBP82 CCF78:CCF82 CCV78:CCV82 CDL78:CDL82 CEB78:CEB82 CER78:CER82 CFH78:CFH82 CFX78:CFX82 CGN78:CGN82 CHD78:CHD82 CHT78:CHT82 CIJ78:CIJ82 CIZ78:CIZ82 CJP78:CJP82 CKF78:CKF82 CKV78:CKV82 CLL78:CLL82 CMB78:CMB82 CMR78:CMR82 CNH78:CNH82 CNX78:CNX82 CON78:CON82 CPD78:CPD82 CPT78:CPT82 CQJ78:CQJ82 CQZ78:CQZ82 CRP78:CRP82 CSF78:CSF82 CSV78:CSV82 CTL78:CTL82 CUB78:CUB82 CUR78:CUR82 CVH78:CVH82 CVX78:CVX82 CWN78:CWN82 CXD78:CXD82 CXT78:CXT82 CYJ78:CYJ82 CYZ78:CYZ82 CZP78:CZP82 DAF78:DAF82 DAV78:DAV82 DBL78:DBL82 DCB78:DCB82 DCR78:DCR82 DDH78:DDH82 DDX78:DDX82 DEN78:DEN82 DFD78:DFD82 DFT78:DFT82 DGJ78:DGJ82 DGZ78:DGZ82 DHP78:DHP82 DIF78:DIF82 DIV78:DIV82 DJL78:DJL82 DKB78:DKB82 DKR78:DKR82 DLH78:DLH82 DLX78:DLX82 DMN78:DMN82 DND78:DND82 DNT78:DNT82 DOJ78:DOJ82 DOZ78:DOZ82 DPP78:DPP82 DQF78:DQF82 DQV78:DQV82 DRL78:DRL82 DSB78:DSB82 DSR78:DSR82 DTH78:DTH82 DTX78:DTX82 DUN78:DUN82 DVD78:DVD82 DVT78:DVT82 DWJ78:DWJ82 DWZ78:DWZ82 DXP78:DXP82 DYF78:DYF82 DYV78:DYV82 DZL78:DZL82 EAB78:EAB82 EAR78:EAR82 EBH78:EBH82 EBX78:EBX82 ECN78:ECN82 EDD78:EDD82 EDT78:EDT82 EEJ78:EEJ82 EEZ78:EEZ82 EFP78:EFP82 EGF78:EGF82 EGV78:EGV82 EHL78:EHL82 EIB78:EIB82 EIR78:EIR82 EJH78:EJH82 EJX78:EJX82 EKN78:EKN82 ELD78:ELD82 ELT78:ELT82 EMJ78:EMJ82 EMZ78:EMZ82 ENP78:ENP82 EOF78:EOF82 EOV78:EOV82 EPL78:EPL82 EQB78:EQB82 EQR78:EQR82 ERH78:ERH82 ERX78:ERX82 ESN78:ESN82 ETD78:ETD82 ETT78:ETT82 EUJ78:EUJ82 EUZ78:EUZ82 EVP78:EVP82 EWF78:EWF82 EWV78:EWV82 EXL78:EXL82 EYB78:EYB82 EYR78:EYR82 EZH78:EZH82 EZX78:EZX82 FAN78:FAN82 FBD78:FBD82 FBT78:FBT82 FCJ78:FCJ82 FCZ78:FCZ82 FDP78:FDP82 FEF78:FEF82 FEV78:FEV82 FFL78:FFL82 FGB78:FGB82 FGR78:FGR82 FHH78:FHH82 FHX78:FHX82 FIN78:FIN82 FJD78:FJD82 FJT78:FJT82 FKJ78:FKJ82 FKZ78:FKZ82 FLP78:FLP82 FMF78:FMF82 FMV78:FMV82 FNL78:FNL82 FOB78:FOB82 FOR78:FOR82 FPH78:FPH82 FPX78:FPX82 FQN78:FQN82 FRD78:FRD82 FRT78:FRT82 FSJ78:FSJ82 FSZ78:FSZ82 FTP78:FTP82 FUF78:FUF82 FUV78:FUV82 FVL78:FVL82 FWB78:FWB82 FWR78:FWR82 FXH78:FXH82 FXX78:FXX82 FYN78:FYN82 FZD78:FZD82 FZT78:FZT82 GAJ78:GAJ82 GAZ78:GAZ82 GBP78:GBP82 GCF78:GCF82 GCV78:GCV82 GDL78:GDL82 GEB78:GEB82 GER78:GER82 GFH78:GFH82 GFX78:GFX82 GGN78:GGN82 GHD78:GHD82 GHT78:GHT82 GIJ78:GIJ82 GIZ78:GIZ82 GJP78:GJP82 GKF78:GKF82 GKV78:GKV82 GLL78:GLL82 GMB78:GMB82 GMR78:GMR82 GNH78:GNH82 GNX78:GNX82 GON78:GON82 GPD78:GPD82 GPT78:GPT82 GQJ78:GQJ82 GQZ78:GQZ82 GRP78:GRP82 GSF78:GSF82 GSV78:GSV82 GTL78:GTL82 GUB78:GUB82 GUR78:GUR82 GVH78:GVH82 GVX78:GVX82 GWN78:GWN82 GXD78:GXD82 GXT78:GXT82 GYJ78:GYJ82 GYZ78:GYZ82 GZP78:GZP82 HAF78:HAF82 HAV78:HAV82 HBL78:HBL82 HCB78:HCB82 HCR78:HCR82 HDH78:HDH82 HDX78:HDX82 HEN78:HEN82 HFD78:HFD82 HFT78:HFT82 HGJ78:HGJ82 HGZ78:HGZ82 HHP78:HHP82 HIF78:HIF82 HIV78:HIV82 HJL78:HJL82 HKB78:HKB82 HKR78:HKR82 HLH78:HLH82 HLX78:HLX82 HMN78:HMN82 HND78:HND82 HNT78:HNT82 HOJ78:HOJ82 HOZ78:HOZ82 HPP78:HPP82 HQF78:HQF82 HQV78:HQV82 HRL78:HRL82 HSB78:HSB82 HSR78:HSR82 HTH78:HTH82 HTX78:HTX82 HUN78:HUN82 HVD78:HVD82 HVT78:HVT82 HWJ78:HWJ82 HWZ78:HWZ82 HXP78:HXP82 HYF78:HYF82 HYV78:HYV82 HZL78:HZL82 IAB78:IAB82 IAR78:IAR82 IBH78:IBH82 IBX78:IBX82 ICN78:ICN82 IDD78:IDD82 IDT78:IDT82 IEJ78:IEJ82 IEZ78:IEZ82 IFP78:IFP82 IGF78:IGF82 IGV78:IGV82 IHL78:IHL82 IIB78:IIB82 IIR78:IIR82 IJH78:IJH82 IJX78:IJX82 IKN78:IKN82 ILD78:ILD82 ILT78:ILT82 IMJ78:IMJ82 IMZ78:IMZ82 INP78:INP82 IOF78:IOF82 IOV78:IOV82 IPL78:IPL82 IQB78:IQB82 IQR78:IQR82 IRH78:IRH82 IRX78:IRX82 ISN78:ISN82 ITD78:ITD82 ITT78:ITT82 IUJ78:IUJ82 IUZ78:IUZ82 IVP78:IVP82 IWF78:IWF82 IWV78:IWV82 IXL78:IXL82 IYB78:IYB82 IYR78:IYR82 IZH78:IZH82 IZX78:IZX82 JAN78:JAN82 JBD78:JBD82 JBT78:JBT82 JCJ78:JCJ82 JCZ78:JCZ82 JDP78:JDP82 JEF78:JEF82 JEV78:JEV82 JFL78:JFL82 JGB78:JGB82 JGR78:JGR82 JHH78:JHH82 JHX78:JHX82 JIN78:JIN82 JJD78:JJD82 JJT78:JJT82 JKJ78:JKJ82 JKZ78:JKZ82 JLP78:JLP82 JMF78:JMF82 JMV78:JMV82 JNL78:JNL82 JOB78:JOB82 JOR78:JOR82 JPH78:JPH82 JPX78:JPX82 JQN78:JQN82 JRD78:JRD82 JRT78:JRT82 JSJ78:JSJ82 JSZ78:JSZ82 JTP78:JTP82 JUF78:JUF82 JUV78:JUV82 JVL78:JVL82 JWB78:JWB82 JWR78:JWR82 JXH78:JXH82 JXX78:JXX82 JYN78:JYN82 JZD78:JZD82 JZT78:JZT82 KAJ78:KAJ82 KAZ78:KAZ82 KBP78:KBP82 KCF78:KCF82 KCV78:KCV82 KDL78:KDL82 KEB78:KEB82 KER78:KER82 KFH78:KFH82 KFX78:KFX82 KGN78:KGN82 KHD78:KHD82 KHT78:KHT82 KIJ78:KIJ82 KIZ78:KIZ82 KJP78:KJP82 KKF78:KKF82 KKV78:KKV82 KLL78:KLL82 KMB78:KMB82 KMR78:KMR82 KNH78:KNH82 KNX78:KNX82 KON78:KON82 KPD78:KPD82 KPT78:KPT82 KQJ78:KQJ82 KQZ78:KQZ82 KRP78:KRP82 KSF78:KSF82 KSV78:KSV82 KTL78:KTL82 KUB78:KUB82 KUR78:KUR82 KVH78:KVH82 KVX78:KVX82 KWN78:KWN82 KXD78:KXD82 KXT78:KXT82 KYJ78:KYJ82 KYZ78:KYZ82 KZP78:KZP82 LAF78:LAF82 LAV78:LAV82 LBL78:LBL82 LCB78:LCB82 LCR78:LCR82 LDH78:LDH82 LDX78:LDX82 LEN78:LEN82 LFD78:LFD82 LFT78:LFT82 LGJ78:LGJ82 LGZ78:LGZ82 LHP78:LHP82 LIF78:LIF82 LIV78:LIV82 LJL78:LJL82 LKB78:LKB82 LKR78:LKR82 LLH78:LLH82 LLX78:LLX82 LMN78:LMN82 LND78:LND82 LNT78:LNT82 LOJ78:LOJ82 LOZ78:LOZ82 LPP78:LPP82 LQF78:LQF82 LQV78:LQV82 LRL78:LRL82 LSB78:LSB82 LSR78:LSR82 LTH78:LTH82 LTX78:LTX82 LUN78:LUN82 LVD78:LVD82 LVT78:LVT82 LWJ78:LWJ82 LWZ78:LWZ82 LXP78:LXP82 LYF78:LYF82 LYV78:LYV82 LZL78:LZL82 MAB78:MAB82 MAR78:MAR82 MBH78:MBH82 MBX78:MBX82 MCN78:MCN82 MDD78:MDD82 MDT78:MDT82 MEJ78:MEJ82 MEZ78:MEZ82 MFP78:MFP82 MGF78:MGF82 MGV78:MGV82 MHL78:MHL82 MIB78:MIB82 MIR78:MIR82 MJH78:MJH82 MJX78:MJX82 MKN78:MKN82 MLD78:MLD82 MLT78:MLT82 MMJ78:MMJ82 MMZ78:MMZ82 MNP78:MNP82 MOF78:MOF82 MOV78:MOV82 MPL78:MPL82 MQB78:MQB82 MQR78:MQR82 MRH78:MRH82 MRX78:MRX82 MSN78:MSN82 MTD78:MTD82 MTT78:MTT82 MUJ78:MUJ82 MUZ78:MUZ82 MVP78:MVP82 MWF78:MWF82 MWV78:MWV82 MXL78:MXL82 MYB78:MYB82 MYR78:MYR82 MZH78:MZH82 MZX78:MZX82 NAN78:NAN82 NBD78:NBD82 NBT78:NBT82 NCJ78:NCJ82 NCZ78:NCZ82 NDP78:NDP82 NEF78:NEF82 NEV78:NEV82 NFL78:NFL82 NGB78:NGB82 NGR78:NGR82 NHH78:NHH82 NHX78:NHX82 NIN78:NIN82 NJD78:NJD82 NJT78:NJT82 NKJ78:NKJ82 NKZ78:NKZ82 NLP78:NLP82 NMF78:NMF82 NMV78:NMV82 NNL78:NNL82 NOB78:NOB82 NOR78:NOR82 NPH78:NPH82 NPX78:NPX82 NQN78:NQN82 NRD78:NRD82 NRT78:NRT82 NSJ78:NSJ82 NSZ78:NSZ82 NTP78:NTP82 NUF78:NUF82 NUV78:NUV82 NVL78:NVL82 NWB78:NWB82 NWR78:NWR82 NXH78:NXH82 NXX78:NXX82 NYN78:NYN82 NZD78:NZD82 NZT78:NZT82 OAJ78:OAJ82 OAZ78:OAZ82 OBP78:OBP82 OCF78:OCF82 OCV78:OCV82 ODL78:ODL82 OEB78:OEB82 OER78:OER82 OFH78:OFH82 OFX78:OFX82 OGN78:OGN82 OHD78:OHD82 OHT78:OHT82 OIJ78:OIJ82 OIZ78:OIZ82 OJP78:OJP82 OKF78:OKF82 OKV78:OKV82 OLL78:OLL82 OMB78:OMB82 OMR78:OMR82 ONH78:ONH82 ONX78:ONX82 OON78:OON82 OPD78:OPD82 OPT78:OPT82 OQJ78:OQJ82 OQZ78:OQZ82 ORP78:ORP82 OSF78:OSF82 OSV78:OSV82 OTL78:OTL82 OUB78:OUB82 OUR78:OUR82 OVH78:OVH82 OVX78:OVX82 OWN78:OWN82 OXD78:OXD82 OXT78:OXT82 OYJ78:OYJ82 OYZ78:OYZ82 OZP78:OZP82 PAF78:PAF82 PAV78:PAV82 PBL78:PBL82 PCB78:PCB82 PCR78:PCR82 PDH78:PDH82 PDX78:PDX82 PEN78:PEN82 PFD78:PFD82 PFT78:PFT82 PGJ78:PGJ82 PGZ78:PGZ82 PHP78:PHP82 PIF78:PIF82 PIV78:PIV82 PJL78:PJL82 PKB78:PKB82 PKR78:PKR82 PLH78:PLH82 PLX78:PLX82 PMN78:PMN82 PND78:PND82 PNT78:PNT82 POJ78:POJ82 POZ78:POZ82 PPP78:PPP82 PQF78:PQF82 PQV78:PQV82 PRL78:PRL82 PSB78:PSB82 PSR78:PSR82 PTH78:PTH82 PTX78:PTX82 PUN78:PUN82 PVD78:PVD82 PVT78:PVT82 PWJ78:PWJ82 PWZ78:PWZ82 PXP78:PXP82 PYF78:PYF82 PYV78:PYV82 PZL78:PZL82 QAB78:QAB82 QAR78:QAR82 QBH78:QBH82 QBX78:QBX82 QCN78:QCN82 QDD78:QDD82 QDT78:QDT82 QEJ78:QEJ82 QEZ78:QEZ82 QFP78:QFP82 QGF78:QGF82 QGV78:QGV82 QHL78:QHL82 QIB78:QIB82 QIR78:QIR82 QJH78:QJH82 QJX78:QJX82 QKN78:QKN82 QLD78:QLD82 QLT78:QLT82 QMJ78:QMJ82 QMZ78:QMZ82 QNP78:QNP82 QOF78:QOF82 QOV78:QOV82 QPL78:QPL82 QQB78:QQB82 QQR78:QQR82 QRH78:QRH82 QRX78:QRX82 QSN78:QSN82 QTD78:QTD82 QTT78:QTT82 QUJ78:QUJ82 QUZ78:QUZ82 QVP78:QVP82 QWF78:QWF82 QWV78:QWV82 QXL78:QXL82 QYB78:QYB82 QYR78:QYR82 QZH78:QZH82 QZX78:QZX82 RAN78:RAN82 RBD78:RBD82 RBT78:RBT82 RCJ78:RCJ82 RCZ78:RCZ82 RDP78:RDP82 REF78:REF82 REV78:REV82 RFL78:RFL82 RGB78:RGB82 RGR78:RGR82 RHH78:RHH82 RHX78:RHX82 RIN78:RIN82 RJD78:RJD82 RJT78:RJT82 RKJ78:RKJ82 RKZ78:RKZ82 RLP78:RLP82 RMF78:RMF82 RMV78:RMV82 RNL78:RNL82 ROB78:ROB82 ROR78:ROR82 RPH78:RPH82 RPX78:RPX82 RQN78:RQN82 RRD78:RRD82 RRT78:RRT82 RSJ78:RSJ82 RSZ78:RSZ82 RTP78:RTP82 RUF78:RUF82 RUV78:RUV82 RVL78:RVL82 RWB78:RWB82 RWR78:RWR82 RXH78:RXH82 RXX78:RXX82 RYN78:RYN82 RZD78:RZD82 RZT78:RZT82 SAJ78:SAJ82 SAZ78:SAZ82 SBP78:SBP82 SCF78:SCF82 SCV78:SCV82 SDL78:SDL82 SEB78:SEB82 SER78:SER82 SFH78:SFH82 SFX78:SFX82 SGN78:SGN82 SHD78:SHD82 SHT78:SHT82 SIJ78:SIJ82 SIZ78:SIZ82 SJP78:SJP82 SKF78:SKF82 SKV78:SKV82 SLL78:SLL82 SMB78:SMB82 SMR78:SMR82 SNH78:SNH82 SNX78:SNX82 SON78:SON82 SPD78:SPD82 SPT78:SPT82 SQJ78:SQJ82 SQZ78:SQZ82 SRP78:SRP82 SSF78:SSF82 SSV78:SSV82 STL78:STL82 SUB78:SUB82 SUR78:SUR82 SVH78:SVH82 SVX78:SVX82 SWN78:SWN82 SXD78:SXD82 SXT78:SXT82 SYJ78:SYJ82 SYZ78:SYZ82 SZP78:SZP82 TAF78:TAF82 TAV78:TAV82 TBL78:TBL82 TCB78:TCB82 TCR78:TCR82 TDH78:TDH82 TDX78:TDX82 TEN78:TEN82 TFD78:TFD82 TFT78:TFT82 TGJ78:TGJ82 TGZ78:TGZ82 THP78:THP82 TIF78:TIF82 TIV78:TIV82 TJL78:TJL82 TKB78:TKB82 TKR78:TKR82 TLH78:TLH82 TLX78:TLX82 TMN78:TMN82 TND78:TND82 TNT78:TNT82 TOJ78:TOJ82 TOZ78:TOZ82 TPP78:TPP82 TQF78:TQF82 TQV78:TQV82 TRL78:TRL82 TSB78:TSB82 TSR78:TSR82 TTH78:TTH82 TTX78:TTX82 TUN78:TUN82 TVD78:TVD82 TVT78:TVT82 TWJ78:TWJ82 TWZ78:TWZ82 TXP78:TXP82 TYF78:TYF82 TYV78:TYV82 TZL78:TZL82 UAB78:UAB82 UAR78:UAR82 UBH78:UBH82 UBX78:UBX82 UCN78:UCN82 UDD78:UDD82 UDT78:UDT82 UEJ78:UEJ82 UEZ78:UEZ82 UFP78:UFP82 UGF78:UGF82 UGV78:UGV82 UHL78:UHL82 UIB78:UIB82 UIR78:UIR82 UJH78:UJH82 UJX78:UJX82 UKN78:UKN82 ULD78:ULD82 ULT78:ULT82 UMJ78:UMJ82 UMZ78:UMZ82 UNP78:UNP82 UOF78:UOF82 UOV78:UOV82 UPL78:UPL82 UQB78:UQB82 UQR78:UQR82 URH78:URH82 URX78:URX82 USN78:USN82 UTD78:UTD82 UTT78:UTT82 UUJ78:UUJ82 UUZ78:UUZ82 UVP78:UVP82 UWF78:UWF82 UWV78:UWV82 UXL78:UXL82 UYB78:UYB82 UYR78:UYR82 UZH78:UZH82 UZX78:UZX82 VAN78:VAN82 VBD78:VBD82 VBT78:VBT82 VCJ78:VCJ82 VCZ78:VCZ82 VDP78:VDP82 VEF78:VEF82 VEV78:VEV82 VFL78:VFL82 VGB78:VGB82 VGR78:VGR82 VHH78:VHH82 VHX78:VHX82 VIN78:VIN82 VJD78:VJD82 VJT78:VJT82 VKJ78:VKJ82 VKZ78:VKZ82 VLP78:VLP82 VMF78:VMF82 VMV78:VMV82 VNL78:VNL82 VOB78:VOB82 VOR78:VOR82 VPH78:VPH82 VPX78:VPX82 VQN78:VQN82 VRD78:VRD82 VRT78:VRT82 VSJ78:VSJ82 VSZ78:VSZ82 VTP78:VTP82 VUF78:VUF82 VUV78:VUV82 VVL78:VVL82 VWB78:VWB82 VWR78:VWR82 VXH78:VXH82 VXX78:VXX82 VYN78:VYN82 VZD78:VZD82 VZT78:VZT82 WAJ78:WAJ82 WAZ78:WAZ82 WBP78:WBP82 WCF78:WCF82 WCV78:WCV82 WDL78:WDL82 WEB78:WEB82 WER78:WER82 WFH78:WFH82 WFX78:WFX82 WGN78:WGN82 WHD78:WHD82 WHT78:WHT82 WIJ78:WIJ82 WIZ78:WIZ82 WJP78:WJP82 WKF78:WKF82 WKV78:WKV82 WLL78:WLL82 WMB78:WMB82 WMR78:WMR82 WNH78:WNH82 WNX78:WNX82 WON78:WON82 WPD78:WPD82 WPT78:WPT82 WQJ78:WQJ82 WQZ78:WQZ82 WRP78:WRP82 WSF78:WSF82 WSV78:WSV82 WTL78:WTL82 WUB78:WUB82 WUR78:WUR82 WVH78:WVH82 WVX78:WVX82 WWN78:WWN82 WXD78:WXD82 WXT78:WXT82 WYJ78:WYJ82 WYZ78:WYZ82 WZP78:WZP82 XAF78:XAF82 XAV78:XAV82 XBL78:XBL82 XCB78:XCB82 XCR78:XCR82 XDH78:XDH82 XDX78:XDX82 XEN78:XEN82 XFD78:XFD82">
    <cfRule type="cellIs" dxfId="201" priority="243" operator="lessThan">
      <formula>0</formula>
    </cfRule>
    <cfRule type="cellIs" dxfId="200" priority="244" operator="greaterThan">
      <formula>0</formula>
    </cfRule>
  </conditionalFormatting>
  <conditionalFormatting sqref="P84:P88 AF84:AF88 AV84:AV88 BL84:BL88 CB84:CB88 CR84:CR88 DH84:DH88 DX84:DX88 EN84:EN88 FD84:FD88 FT84:FT88 GJ84:GJ88 GZ84:GZ88 HP84:HP88 IF84:IF88 IV84:IV88 JL84:JL88 KB84:KB88 KR84:KR88 LH84:LH88 LX84:LX88 MN84:MN88 ND84:ND88 NT84:NT88 OJ84:OJ88 OZ84:OZ88 PP84:PP88 QF84:QF88 QV84:QV88 RL84:RL88 SB84:SB88 SR84:SR88 TH84:TH88 TX84:TX88 UN84:UN88 VD84:VD88 VT84:VT88 WJ84:WJ88 WZ84:WZ88 XP84:XP88 YF84:YF88 YV84:YV88 ZL84:ZL88 AAB84:AAB88 AAR84:AAR88 ABH84:ABH88 ABX84:ABX88 ACN84:ACN88 ADD84:ADD88 ADT84:ADT88 AEJ84:AEJ88 AEZ84:AEZ88 AFP84:AFP88 AGF84:AGF88 AGV84:AGV88 AHL84:AHL88 AIB84:AIB88 AIR84:AIR88 AJH84:AJH88 AJX84:AJX88 AKN84:AKN88 ALD84:ALD88 ALT84:ALT88 AMJ84:AMJ88 AMZ84:AMZ88 ANP84:ANP88 AOF84:AOF88 AOV84:AOV88 APL84:APL88 AQB84:AQB88 AQR84:AQR88 ARH84:ARH88 ARX84:ARX88 ASN84:ASN88 ATD84:ATD88 ATT84:ATT88 AUJ84:AUJ88 AUZ84:AUZ88 AVP84:AVP88 AWF84:AWF88 AWV84:AWV88 AXL84:AXL88 AYB84:AYB88 AYR84:AYR88 AZH84:AZH88 AZX84:AZX88 BAN84:BAN88 BBD84:BBD88 BBT84:BBT88 BCJ84:BCJ88 BCZ84:BCZ88 BDP84:BDP88 BEF84:BEF88 BEV84:BEV88 BFL84:BFL88 BGB84:BGB88 BGR84:BGR88 BHH84:BHH88 BHX84:BHX88 BIN84:BIN88 BJD84:BJD88 BJT84:BJT88 BKJ84:BKJ88 BKZ84:BKZ88 BLP84:BLP88 BMF84:BMF88 BMV84:BMV88 BNL84:BNL88 BOB84:BOB88 BOR84:BOR88 BPH84:BPH88 BPX84:BPX88 BQN84:BQN88 BRD84:BRD88 BRT84:BRT88 BSJ84:BSJ88 BSZ84:BSZ88 BTP84:BTP88 BUF84:BUF88 BUV84:BUV88 BVL84:BVL88 BWB84:BWB88 BWR84:BWR88 BXH84:BXH88 BXX84:BXX88 BYN84:BYN88 BZD84:BZD88 BZT84:BZT88 CAJ84:CAJ88 CAZ84:CAZ88 CBP84:CBP88 CCF84:CCF88 CCV84:CCV88 CDL84:CDL88 CEB84:CEB88 CER84:CER88 CFH84:CFH88 CFX84:CFX88 CGN84:CGN88 CHD84:CHD88 CHT84:CHT88 CIJ84:CIJ88 CIZ84:CIZ88 CJP84:CJP88 CKF84:CKF88 CKV84:CKV88 CLL84:CLL88 CMB84:CMB88 CMR84:CMR88 CNH84:CNH88 CNX84:CNX88 CON84:CON88 CPD84:CPD88 CPT84:CPT88 CQJ84:CQJ88 CQZ84:CQZ88 CRP84:CRP88 CSF84:CSF88 CSV84:CSV88 CTL84:CTL88 CUB84:CUB88 CUR84:CUR88 CVH84:CVH88 CVX84:CVX88 CWN84:CWN88 CXD84:CXD88 CXT84:CXT88 CYJ84:CYJ88 CYZ84:CYZ88 CZP84:CZP88 DAF84:DAF88 DAV84:DAV88 DBL84:DBL88 DCB84:DCB88 DCR84:DCR88 DDH84:DDH88 DDX84:DDX88 DEN84:DEN88 DFD84:DFD88 DFT84:DFT88 DGJ84:DGJ88 DGZ84:DGZ88 DHP84:DHP88 DIF84:DIF88 DIV84:DIV88 DJL84:DJL88 DKB84:DKB88 DKR84:DKR88 DLH84:DLH88 DLX84:DLX88 DMN84:DMN88 DND84:DND88 DNT84:DNT88 DOJ84:DOJ88 DOZ84:DOZ88 DPP84:DPP88 DQF84:DQF88 DQV84:DQV88 DRL84:DRL88 DSB84:DSB88 DSR84:DSR88 DTH84:DTH88 DTX84:DTX88 DUN84:DUN88 DVD84:DVD88 DVT84:DVT88 DWJ84:DWJ88 DWZ84:DWZ88 DXP84:DXP88 DYF84:DYF88 DYV84:DYV88 DZL84:DZL88 EAB84:EAB88 EAR84:EAR88 EBH84:EBH88 EBX84:EBX88 ECN84:ECN88 EDD84:EDD88 EDT84:EDT88 EEJ84:EEJ88 EEZ84:EEZ88 EFP84:EFP88 EGF84:EGF88 EGV84:EGV88 EHL84:EHL88 EIB84:EIB88 EIR84:EIR88 EJH84:EJH88 EJX84:EJX88 EKN84:EKN88 ELD84:ELD88 ELT84:ELT88 EMJ84:EMJ88 EMZ84:EMZ88 ENP84:ENP88 EOF84:EOF88 EOV84:EOV88 EPL84:EPL88 EQB84:EQB88 EQR84:EQR88 ERH84:ERH88 ERX84:ERX88 ESN84:ESN88 ETD84:ETD88 ETT84:ETT88 EUJ84:EUJ88 EUZ84:EUZ88 EVP84:EVP88 EWF84:EWF88 EWV84:EWV88 EXL84:EXL88 EYB84:EYB88 EYR84:EYR88 EZH84:EZH88 EZX84:EZX88 FAN84:FAN88 FBD84:FBD88 FBT84:FBT88 FCJ84:FCJ88 FCZ84:FCZ88 FDP84:FDP88 FEF84:FEF88 FEV84:FEV88 FFL84:FFL88 FGB84:FGB88 FGR84:FGR88 FHH84:FHH88 FHX84:FHX88 FIN84:FIN88 FJD84:FJD88 FJT84:FJT88 FKJ84:FKJ88 FKZ84:FKZ88 FLP84:FLP88 FMF84:FMF88 FMV84:FMV88 FNL84:FNL88 FOB84:FOB88 FOR84:FOR88 FPH84:FPH88 FPX84:FPX88 FQN84:FQN88 FRD84:FRD88 FRT84:FRT88 FSJ84:FSJ88 FSZ84:FSZ88 FTP84:FTP88 FUF84:FUF88 FUV84:FUV88 FVL84:FVL88 FWB84:FWB88 FWR84:FWR88 FXH84:FXH88 FXX84:FXX88 FYN84:FYN88 FZD84:FZD88 FZT84:FZT88 GAJ84:GAJ88 GAZ84:GAZ88 GBP84:GBP88 GCF84:GCF88 GCV84:GCV88 GDL84:GDL88 GEB84:GEB88 GER84:GER88 GFH84:GFH88 GFX84:GFX88 GGN84:GGN88 GHD84:GHD88 GHT84:GHT88 GIJ84:GIJ88 GIZ84:GIZ88 GJP84:GJP88 GKF84:GKF88 GKV84:GKV88 GLL84:GLL88 GMB84:GMB88 GMR84:GMR88 GNH84:GNH88 GNX84:GNX88 GON84:GON88 GPD84:GPD88 GPT84:GPT88 GQJ84:GQJ88 GQZ84:GQZ88 GRP84:GRP88 GSF84:GSF88 GSV84:GSV88 GTL84:GTL88 GUB84:GUB88 GUR84:GUR88 GVH84:GVH88 GVX84:GVX88 GWN84:GWN88 GXD84:GXD88 GXT84:GXT88 GYJ84:GYJ88 GYZ84:GYZ88 GZP84:GZP88 HAF84:HAF88 HAV84:HAV88 HBL84:HBL88 HCB84:HCB88 HCR84:HCR88 HDH84:HDH88 HDX84:HDX88 HEN84:HEN88 HFD84:HFD88 HFT84:HFT88 HGJ84:HGJ88 HGZ84:HGZ88 HHP84:HHP88 HIF84:HIF88 HIV84:HIV88 HJL84:HJL88 HKB84:HKB88 HKR84:HKR88 HLH84:HLH88 HLX84:HLX88 HMN84:HMN88 HND84:HND88 HNT84:HNT88 HOJ84:HOJ88 HOZ84:HOZ88 HPP84:HPP88 HQF84:HQF88 HQV84:HQV88 HRL84:HRL88 HSB84:HSB88 HSR84:HSR88 HTH84:HTH88 HTX84:HTX88 HUN84:HUN88 HVD84:HVD88 HVT84:HVT88 HWJ84:HWJ88 HWZ84:HWZ88 HXP84:HXP88 HYF84:HYF88 HYV84:HYV88 HZL84:HZL88 IAB84:IAB88 IAR84:IAR88 IBH84:IBH88 IBX84:IBX88 ICN84:ICN88 IDD84:IDD88 IDT84:IDT88 IEJ84:IEJ88 IEZ84:IEZ88 IFP84:IFP88 IGF84:IGF88 IGV84:IGV88 IHL84:IHL88 IIB84:IIB88 IIR84:IIR88 IJH84:IJH88 IJX84:IJX88 IKN84:IKN88 ILD84:ILD88 ILT84:ILT88 IMJ84:IMJ88 IMZ84:IMZ88 INP84:INP88 IOF84:IOF88 IOV84:IOV88 IPL84:IPL88 IQB84:IQB88 IQR84:IQR88 IRH84:IRH88 IRX84:IRX88 ISN84:ISN88 ITD84:ITD88 ITT84:ITT88 IUJ84:IUJ88 IUZ84:IUZ88 IVP84:IVP88 IWF84:IWF88 IWV84:IWV88 IXL84:IXL88 IYB84:IYB88 IYR84:IYR88 IZH84:IZH88 IZX84:IZX88 JAN84:JAN88 JBD84:JBD88 JBT84:JBT88 JCJ84:JCJ88 JCZ84:JCZ88 JDP84:JDP88 JEF84:JEF88 JEV84:JEV88 JFL84:JFL88 JGB84:JGB88 JGR84:JGR88 JHH84:JHH88 JHX84:JHX88 JIN84:JIN88 JJD84:JJD88 JJT84:JJT88 JKJ84:JKJ88 JKZ84:JKZ88 JLP84:JLP88 JMF84:JMF88 JMV84:JMV88 JNL84:JNL88 JOB84:JOB88 JOR84:JOR88 JPH84:JPH88 JPX84:JPX88 JQN84:JQN88 JRD84:JRD88 JRT84:JRT88 JSJ84:JSJ88 JSZ84:JSZ88 JTP84:JTP88 JUF84:JUF88 JUV84:JUV88 JVL84:JVL88 JWB84:JWB88 JWR84:JWR88 JXH84:JXH88 JXX84:JXX88 JYN84:JYN88 JZD84:JZD88 JZT84:JZT88 KAJ84:KAJ88 KAZ84:KAZ88 KBP84:KBP88 KCF84:KCF88 KCV84:KCV88 KDL84:KDL88 KEB84:KEB88 KER84:KER88 KFH84:KFH88 KFX84:KFX88 KGN84:KGN88 KHD84:KHD88 KHT84:KHT88 KIJ84:KIJ88 KIZ84:KIZ88 KJP84:KJP88 KKF84:KKF88 KKV84:KKV88 KLL84:KLL88 KMB84:KMB88 KMR84:KMR88 KNH84:KNH88 KNX84:KNX88 KON84:KON88 KPD84:KPD88 KPT84:KPT88 KQJ84:KQJ88 KQZ84:KQZ88 KRP84:KRP88 KSF84:KSF88 KSV84:KSV88 KTL84:KTL88 KUB84:KUB88 KUR84:KUR88 KVH84:KVH88 KVX84:KVX88 KWN84:KWN88 KXD84:KXD88 KXT84:KXT88 KYJ84:KYJ88 KYZ84:KYZ88 KZP84:KZP88 LAF84:LAF88 LAV84:LAV88 LBL84:LBL88 LCB84:LCB88 LCR84:LCR88 LDH84:LDH88 LDX84:LDX88 LEN84:LEN88 LFD84:LFD88 LFT84:LFT88 LGJ84:LGJ88 LGZ84:LGZ88 LHP84:LHP88 LIF84:LIF88 LIV84:LIV88 LJL84:LJL88 LKB84:LKB88 LKR84:LKR88 LLH84:LLH88 LLX84:LLX88 LMN84:LMN88 LND84:LND88 LNT84:LNT88 LOJ84:LOJ88 LOZ84:LOZ88 LPP84:LPP88 LQF84:LQF88 LQV84:LQV88 LRL84:LRL88 LSB84:LSB88 LSR84:LSR88 LTH84:LTH88 LTX84:LTX88 LUN84:LUN88 LVD84:LVD88 LVT84:LVT88 LWJ84:LWJ88 LWZ84:LWZ88 LXP84:LXP88 LYF84:LYF88 LYV84:LYV88 LZL84:LZL88 MAB84:MAB88 MAR84:MAR88 MBH84:MBH88 MBX84:MBX88 MCN84:MCN88 MDD84:MDD88 MDT84:MDT88 MEJ84:MEJ88 MEZ84:MEZ88 MFP84:MFP88 MGF84:MGF88 MGV84:MGV88 MHL84:MHL88 MIB84:MIB88 MIR84:MIR88 MJH84:MJH88 MJX84:MJX88 MKN84:MKN88 MLD84:MLD88 MLT84:MLT88 MMJ84:MMJ88 MMZ84:MMZ88 MNP84:MNP88 MOF84:MOF88 MOV84:MOV88 MPL84:MPL88 MQB84:MQB88 MQR84:MQR88 MRH84:MRH88 MRX84:MRX88 MSN84:MSN88 MTD84:MTD88 MTT84:MTT88 MUJ84:MUJ88 MUZ84:MUZ88 MVP84:MVP88 MWF84:MWF88 MWV84:MWV88 MXL84:MXL88 MYB84:MYB88 MYR84:MYR88 MZH84:MZH88 MZX84:MZX88 NAN84:NAN88 NBD84:NBD88 NBT84:NBT88 NCJ84:NCJ88 NCZ84:NCZ88 NDP84:NDP88 NEF84:NEF88 NEV84:NEV88 NFL84:NFL88 NGB84:NGB88 NGR84:NGR88 NHH84:NHH88 NHX84:NHX88 NIN84:NIN88 NJD84:NJD88 NJT84:NJT88 NKJ84:NKJ88 NKZ84:NKZ88 NLP84:NLP88 NMF84:NMF88 NMV84:NMV88 NNL84:NNL88 NOB84:NOB88 NOR84:NOR88 NPH84:NPH88 NPX84:NPX88 NQN84:NQN88 NRD84:NRD88 NRT84:NRT88 NSJ84:NSJ88 NSZ84:NSZ88 NTP84:NTP88 NUF84:NUF88 NUV84:NUV88 NVL84:NVL88 NWB84:NWB88 NWR84:NWR88 NXH84:NXH88 NXX84:NXX88 NYN84:NYN88 NZD84:NZD88 NZT84:NZT88 OAJ84:OAJ88 OAZ84:OAZ88 OBP84:OBP88 OCF84:OCF88 OCV84:OCV88 ODL84:ODL88 OEB84:OEB88 OER84:OER88 OFH84:OFH88 OFX84:OFX88 OGN84:OGN88 OHD84:OHD88 OHT84:OHT88 OIJ84:OIJ88 OIZ84:OIZ88 OJP84:OJP88 OKF84:OKF88 OKV84:OKV88 OLL84:OLL88 OMB84:OMB88 OMR84:OMR88 ONH84:ONH88 ONX84:ONX88 OON84:OON88 OPD84:OPD88 OPT84:OPT88 OQJ84:OQJ88 OQZ84:OQZ88 ORP84:ORP88 OSF84:OSF88 OSV84:OSV88 OTL84:OTL88 OUB84:OUB88 OUR84:OUR88 OVH84:OVH88 OVX84:OVX88 OWN84:OWN88 OXD84:OXD88 OXT84:OXT88 OYJ84:OYJ88 OYZ84:OYZ88 OZP84:OZP88 PAF84:PAF88 PAV84:PAV88 PBL84:PBL88 PCB84:PCB88 PCR84:PCR88 PDH84:PDH88 PDX84:PDX88 PEN84:PEN88 PFD84:PFD88 PFT84:PFT88 PGJ84:PGJ88 PGZ84:PGZ88 PHP84:PHP88 PIF84:PIF88 PIV84:PIV88 PJL84:PJL88 PKB84:PKB88 PKR84:PKR88 PLH84:PLH88 PLX84:PLX88 PMN84:PMN88 PND84:PND88 PNT84:PNT88 POJ84:POJ88 POZ84:POZ88 PPP84:PPP88 PQF84:PQF88 PQV84:PQV88 PRL84:PRL88 PSB84:PSB88 PSR84:PSR88 PTH84:PTH88 PTX84:PTX88 PUN84:PUN88 PVD84:PVD88 PVT84:PVT88 PWJ84:PWJ88 PWZ84:PWZ88 PXP84:PXP88 PYF84:PYF88 PYV84:PYV88 PZL84:PZL88 QAB84:QAB88 QAR84:QAR88 QBH84:QBH88 QBX84:QBX88 QCN84:QCN88 QDD84:QDD88 QDT84:QDT88 QEJ84:QEJ88 QEZ84:QEZ88 QFP84:QFP88 QGF84:QGF88 QGV84:QGV88 QHL84:QHL88 QIB84:QIB88 QIR84:QIR88 QJH84:QJH88 QJX84:QJX88 QKN84:QKN88 QLD84:QLD88 QLT84:QLT88 QMJ84:QMJ88 QMZ84:QMZ88 QNP84:QNP88 QOF84:QOF88 QOV84:QOV88 QPL84:QPL88 QQB84:QQB88 QQR84:QQR88 QRH84:QRH88 QRX84:QRX88 QSN84:QSN88 QTD84:QTD88 QTT84:QTT88 QUJ84:QUJ88 QUZ84:QUZ88 QVP84:QVP88 QWF84:QWF88 QWV84:QWV88 QXL84:QXL88 QYB84:QYB88 QYR84:QYR88 QZH84:QZH88 QZX84:QZX88 RAN84:RAN88 RBD84:RBD88 RBT84:RBT88 RCJ84:RCJ88 RCZ84:RCZ88 RDP84:RDP88 REF84:REF88 REV84:REV88 RFL84:RFL88 RGB84:RGB88 RGR84:RGR88 RHH84:RHH88 RHX84:RHX88 RIN84:RIN88 RJD84:RJD88 RJT84:RJT88 RKJ84:RKJ88 RKZ84:RKZ88 RLP84:RLP88 RMF84:RMF88 RMV84:RMV88 RNL84:RNL88 ROB84:ROB88 ROR84:ROR88 RPH84:RPH88 RPX84:RPX88 RQN84:RQN88 RRD84:RRD88 RRT84:RRT88 RSJ84:RSJ88 RSZ84:RSZ88 RTP84:RTP88 RUF84:RUF88 RUV84:RUV88 RVL84:RVL88 RWB84:RWB88 RWR84:RWR88 RXH84:RXH88 RXX84:RXX88 RYN84:RYN88 RZD84:RZD88 RZT84:RZT88 SAJ84:SAJ88 SAZ84:SAZ88 SBP84:SBP88 SCF84:SCF88 SCV84:SCV88 SDL84:SDL88 SEB84:SEB88 SER84:SER88 SFH84:SFH88 SFX84:SFX88 SGN84:SGN88 SHD84:SHD88 SHT84:SHT88 SIJ84:SIJ88 SIZ84:SIZ88 SJP84:SJP88 SKF84:SKF88 SKV84:SKV88 SLL84:SLL88 SMB84:SMB88 SMR84:SMR88 SNH84:SNH88 SNX84:SNX88 SON84:SON88 SPD84:SPD88 SPT84:SPT88 SQJ84:SQJ88 SQZ84:SQZ88 SRP84:SRP88 SSF84:SSF88 SSV84:SSV88 STL84:STL88 SUB84:SUB88 SUR84:SUR88 SVH84:SVH88 SVX84:SVX88 SWN84:SWN88 SXD84:SXD88 SXT84:SXT88 SYJ84:SYJ88 SYZ84:SYZ88 SZP84:SZP88 TAF84:TAF88 TAV84:TAV88 TBL84:TBL88 TCB84:TCB88 TCR84:TCR88 TDH84:TDH88 TDX84:TDX88 TEN84:TEN88 TFD84:TFD88 TFT84:TFT88 TGJ84:TGJ88 TGZ84:TGZ88 THP84:THP88 TIF84:TIF88 TIV84:TIV88 TJL84:TJL88 TKB84:TKB88 TKR84:TKR88 TLH84:TLH88 TLX84:TLX88 TMN84:TMN88 TND84:TND88 TNT84:TNT88 TOJ84:TOJ88 TOZ84:TOZ88 TPP84:TPP88 TQF84:TQF88 TQV84:TQV88 TRL84:TRL88 TSB84:TSB88 TSR84:TSR88 TTH84:TTH88 TTX84:TTX88 TUN84:TUN88 TVD84:TVD88 TVT84:TVT88 TWJ84:TWJ88 TWZ84:TWZ88 TXP84:TXP88 TYF84:TYF88 TYV84:TYV88 TZL84:TZL88 UAB84:UAB88 UAR84:UAR88 UBH84:UBH88 UBX84:UBX88 UCN84:UCN88 UDD84:UDD88 UDT84:UDT88 UEJ84:UEJ88 UEZ84:UEZ88 UFP84:UFP88 UGF84:UGF88 UGV84:UGV88 UHL84:UHL88 UIB84:UIB88 UIR84:UIR88 UJH84:UJH88 UJX84:UJX88 UKN84:UKN88 ULD84:ULD88 ULT84:ULT88 UMJ84:UMJ88 UMZ84:UMZ88 UNP84:UNP88 UOF84:UOF88 UOV84:UOV88 UPL84:UPL88 UQB84:UQB88 UQR84:UQR88 URH84:URH88 URX84:URX88 USN84:USN88 UTD84:UTD88 UTT84:UTT88 UUJ84:UUJ88 UUZ84:UUZ88 UVP84:UVP88 UWF84:UWF88 UWV84:UWV88 UXL84:UXL88 UYB84:UYB88 UYR84:UYR88 UZH84:UZH88 UZX84:UZX88 VAN84:VAN88 VBD84:VBD88 VBT84:VBT88 VCJ84:VCJ88 VCZ84:VCZ88 VDP84:VDP88 VEF84:VEF88 VEV84:VEV88 VFL84:VFL88 VGB84:VGB88 VGR84:VGR88 VHH84:VHH88 VHX84:VHX88 VIN84:VIN88 VJD84:VJD88 VJT84:VJT88 VKJ84:VKJ88 VKZ84:VKZ88 VLP84:VLP88 VMF84:VMF88 VMV84:VMV88 VNL84:VNL88 VOB84:VOB88 VOR84:VOR88 VPH84:VPH88 VPX84:VPX88 VQN84:VQN88 VRD84:VRD88 VRT84:VRT88 VSJ84:VSJ88 VSZ84:VSZ88 VTP84:VTP88 VUF84:VUF88 VUV84:VUV88 VVL84:VVL88 VWB84:VWB88 VWR84:VWR88 VXH84:VXH88 VXX84:VXX88 VYN84:VYN88 VZD84:VZD88 VZT84:VZT88 WAJ84:WAJ88 WAZ84:WAZ88 WBP84:WBP88 WCF84:WCF88 WCV84:WCV88 WDL84:WDL88 WEB84:WEB88 WER84:WER88 WFH84:WFH88 WFX84:WFX88 WGN84:WGN88 WHD84:WHD88 WHT84:WHT88 WIJ84:WIJ88 WIZ84:WIZ88 WJP84:WJP88 WKF84:WKF88 WKV84:WKV88 WLL84:WLL88 WMB84:WMB88 WMR84:WMR88 WNH84:WNH88 WNX84:WNX88 WON84:WON88 WPD84:WPD88 WPT84:WPT88 WQJ84:WQJ88 WQZ84:WQZ88 WRP84:WRP88 WSF84:WSF88 WSV84:WSV88 WTL84:WTL88 WUB84:WUB88 WUR84:WUR88 WVH84:WVH88 WVX84:WVX88 WWN84:WWN88 WXD84:WXD88 WXT84:WXT88 WYJ84:WYJ88 WYZ84:WYZ88 WZP84:WZP88 XAF84:XAF88 XAV84:XAV88 XBL84:XBL88 XCB84:XCB88 XCR84:XCR88 XDH84:XDH88 XDX84:XDX88 XEN84:XEN88 XFD84:XFD88">
    <cfRule type="cellIs" dxfId="199" priority="241" operator="lessThan">
      <formula>0</formula>
    </cfRule>
    <cfRule type="cellIs" dxfId="198" priority="242" operator="greaterThan">
      <formula>0</formula>
    </cfRule>
  </conditionalFormatting>
  <conditionalFormatting sqref="N37:N41">
    <cfRule type="cellIs" dxfId="197" priority="223" operator="lessThan">
      <formula>0</formula>
    </cfRule>
    <cfRule type="cellIs" dxfId="196" priority="224" operator="greaterThan">
      <formula>0</formula>
    </cfRule>
  </conditionalFormatting>
  <conditionalFormatting sqref="P37:P41">
    <cfRule type="cellIs" dxfId="195" priority="215" operator="lessThan">
      <formula>0</formula>
    </cfRule>
    <cfRule type="cellIs" dxfId="194" priority="216" operator="greaterThan">
      <formula>0</formula>
    </cfRule>
  </conditionalFormatting>
  <conditionalFormatting sqref="N43:N47">
    <cfRule type="cellIs" dxfId="193" priority="87" operator="lessThan">
      <formula>0</formula>
    </cfRule>
    <cfRule type="cellIs" dxfId="192" priority="88" operator="greaterThan">
      <formula>0</formula>
    </cfRule>
  </conditionalFormatting>
  <conditionalFormatting sqref="N49:N53">
    <cfRule type="cellIs" dxfId="191" priority="85" operator="lessThan">
      <formula>0</formula>
    </cfRule>
    <cfRule type="cellIs" dxfId="190" priority="86" operator="greaterThan">
      <formula>0</formula>
    </cfRule>
  </conditionalFormatting>
  <conditionalFormatting sqref="N55:N59">
    <cfRule type="cellIs" dxfId="189" priority="83" operator="lessThan">
      <formula>0</formula>
    </cfRule>
    <cfRule type="cellIs" dxfId="188" priority="84" operator="greaterThan">
      <formula>0</formula>
    </cfRule>
  </conditionalFormatting>
  <conditionalFormatting sqref="P43:P47">
    <cfRule type="cellIs" dxfId="187" priority="81" operator="lessThan">
      <formula>0</formula>
    </cfRule>
    <cfRule type="cellIs" dxfId="186" priority="82" operator="greaterThan">
      <formula>0</formula>
    </cfRule>
  </conditionalFormatting>
  <conditionalFormatting sqref="P49:P53">
    <cfRule type="cellIs" dxfId="185" priority="79" operator="lessThan">
      <formula>0</formula>
    </cfRule>
    <cfRule type="cellIs" dxfId="184" priority="80" operator="greaterThan">
      <formula>0</formula>
    </cfRule>
  </conditionalFormatting>
  <conditionalFormatting sqref="P55:P59">
    <cfRule type="cellIs" dxfId="183" priority="77" operator="lessThan">
      <formula>0</formula>
    </cfRule>
    <cfRule type="cellIs" dxfId="182" priority="78" operator="greaterThan">
      <formula>0</formula>
    </cfRule>
  </conditionalFormatting>
  <conditionalFormatting sqref="N8:N12">
    <cfRule type="cellIs" dxfId="181" priority="75" operator="lessThan">
      <formula>0</formula>
    </cfRule>
    <cfRule type="cellIs" dxfId="180" priority="76" operator="greaterThan">
      <formula>0</formula>
    </cfRule>
  </conditionalFormatting>
  <conditionalFormatting sqref="P8:P12">
    <cfRule type="cellIs" dxfId="179" priority="73" operator="lessThan">
      <formula>0</formula>
    </cfRule>
    <cfRule type="cellIs" dxfId="178" priority="74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95:O96 O97:O99 O101:O105 O107:O111 O113:O117" formula="1"/>
    <ignoredError sqref="A71:P71 A83:P83 A82:F82 A84:E88 A66:F66 A77:P77 A72:F76 A78:F81 O66 O67:O70 O72 O73:O76 O78 O82 O79 O84 O85:O88 A70:E70 A68:E68 A67:E67 A69:E69 O81 P53 P8:P12 P14:P18 P20:P21 P23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9">
        <v>2022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1"/>
      <c r="B5" s="25" t="s">
        <v>12</v>
      </c>
      <c r="C5" s="25" t="s">
        <v>13</v>
      </c>
      <c r="D5" s="25" t="s">
        <v>0</v>
      </c>
      <c r="E5" s="25" t="s">
        <v>14</v>
      </c>
      <c r="F5" s="25" t="s">
        <v>1</v>
      </c>
      <c r="G5" s="25" t="s">
        <v>2</v>
      </c>
      <c r="H5" s="25" t="s">
        <v>3</v>
      </c>
      <c r="I5" s="25" t="s">
        <v>15</v>
      </c>
      <c r="J5" s="25" t="s">
        <v>16</v>
      </c>
      <c r="K5" s="25" t="s">
        <v>17</v>
      </c>
      <c r="L5" s="25" t="s">
        <v>18</v>
      </c>
      <c r="M5" s="25" t="s">
        <v>19</v>
      </c>
      <c r="N5" s="25" t="s">
        <v>4</v>
      </c>
    </row>
    <row r="6" spans="1:14" x14ac:dyDescent="0.2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16" t="s">
        <v>6</v>
      </c>
      <c r="B7" s="6">
        <v>819674</v>
      </c>
      <c r="C7" s="6">
        <v>874057</v>
      </c>
      <c r="D7" s="6">
        <v>1239741</v>
      </c>
      <c r="E7" s="6">
        <v>1790275</v>
      </c>
      <c r="F7" s="6">
        <v>2113282</v>
      </c>
      <c r="G7" s="6"/>
      <c r="H7" s="6"/>
      <c r="I7" s="6"/>
      <c r="J7" s="6"/>
      <c r="K7" s="6"/>
      <c r="L7" s="6"/>
      <c r="M7" s="6"/>
      <c r="N7" s="6">
        <f>'DE_VIE Gruppe inkl. MLA und KSC'!O8</f>
        <v>6837029</v>
      </c>
    </row>
    <row r="8" spans="1:14" x14ac:dyDescent="0.25">
      <c r="A8" s="16" t="s">
        <v>7</v>
      </c>
      <c r="B8" s="6">
        <v>635378</v>
      </c>
      <c r="C8" s="6">
        <v>725183</v>
      </c>
      <c r="D8" s="6">
        <v>989366</v>
      </c>
      <c r="E8" s="6">
        <v>1370974</v>
      </c>
      <c r="F8" s="6">
        <v>1605261</v>
      </c>
      <c r="G8" s="6"/>
      <c r="H8" s="6"/>
      <c r="I8" s="6"/>
      <c r="J8" s="6"/>
      <c r="K8" s="6"/>
      <c r="L8" s="6"/>
      <c r="M8" s="6"/>
      <c r="N8" s="6">
        <f>'DE_VIE Gruppe inkl. MLA und KSC'!O9</f>
        <v>5326162</v>
      </c>
    </row>
    <row r="9" spans="1:14" x14ac:dyDescent="0.25">
      <c r="A9" s="16" t="s">
        <v>8</v>
      </c>
      <c r="B9" s="6">
        <v>180106</v>
      </c>
      <c r="C9" s="6">
        <v>145546</v>
      </c>
      <c r="D9" s="6">
        <v>245066</v>
      </c>
      <c r="E9" s="6">
        <v>408864</v>
      </c>
      <c r="F9" s="6">
        <v>501480</v>
      </c>
      <c r="G9" s="6"/>
      <c r="H9" s="6"/>
      <c r="I9" s="6"/>
      <c r="J9" s="6"/>
      <c r="K9" s="6"/>
      <c r="L9" s="6"/>
      <c r="M9" s="6"/>
      <c r="N9" s="6">
        <f>'DE_VIE Gruppe inkl. MLA und KSC'!O10</f>
        <v>1481062</v>
      </c>
    </row>
    <row r="10" spans="1:14" x14ac:dyDescent="0.25">
      <c r="A10" s="16" t="s">
        <v>9</v>
      </c>
      <c r="B10" s="6">
        <v>9801</v>
      </c>
      <c r="C10" s="6">
        <v>8735</v>
      </c>
      <c r="D10" s="6">
        <v>11793</v>
      </c>
      <c r="E10" s="6">
        <v>15174</v>
      </c>
      <c r="F10" s="6">
        <v>17374</v>
      </c>
      <c r="G10" s="6"/>
      <c r="H10" s="6"/>
      <c r="I10" s="6"/>
      <c r="J10" s="6"/>
      <c r="K10" s="6"/>
      <c r="L10" s="6"/>
      <c r="M10" s="6"/>
      <c r="N10" s="6">
        <f>'DE_VIE Gruppe inkl. MLA und KSC'!O11</f>
        <v>62877</v>
      </c>
    </row>
    <row r="11" spans="1:14" x14ac:dyDescent="0.25">
      <c r="A11" s="16" t="s">
        <v>10</v>
      </c>
      <c r="B11" s="10">
        <v>20769860.129999999</v>
      </c>
      <c r="C11" s="10">
        <v>18258965</v>
      </c>
      <c r="D11" s="10">
        <v>22000845.43</v>
      </c>
      <c r="E11" s="10">
        <v>21933577.16</v>
      </c>
      <c r="F11" s="10">
        <v>20955541.689999998</v>
      </c>
      <c r="G11" s="10"/>
      <c r="H11" s="10"/>
      <c r="I11" s="10"/>
      <c r="J11" s="10"/>
      <c r="K11" s="10"/>
      <c r="L11" s="10"/>
      <c r="M11" s="10"/>
      <c r="N11" s="10">
        <f>'DE_VIE Gruppe inkl. MLA und KSC'!O12</f>
        <v>103918789.41</v>
      </c>
    </row>
    <row r="12" spans="1:14" x14ac:dyDescent="0.25">
      <c r="A12" s="17" t="s">
        <v>28</v>
      </c>
      <c r="B12" s="6">
        <v>432540</v>
      </c>
      <c r="C12" s="6">
        <v>372198</v>
      </c>
      <c r="D12" s="6">
        <v>503999</v>
      </c>
      <c r="E12" s="6">
        <v>640276</v>
      </c>
      <c r="F12" s="6">
        <v>711434</v>
      </c>
      <c r="G12" s="6"/>
      <c r="H12" s="6"/>
      <c r="I12" s="6"/>
      <c r="J12" s="6"/>
      <c r="K12" s="6"/>
      <c r="L12" s="6"/>
      <c r="M12" s="6"/>
      <c r="N12" s="6">
        <f>SUM(B12:M12)</f>
        <v>2660447</v>
      </c>
    </row>
    <row r="13" spans="1:14" x14ac:dyDescent="0.25">
      <c r="A13" s="16" t="s">
        <v>29</v>
      </c>
      <c r="B13" s="8">
        <f t="shared" ref="B13:F13" si="0">B9/B7*100</f>
        <v>21.972881901829265</v>
      </c>
      <c r="C13" s="8">
        <f t="shared" si="0"/>
        <v>16.651774426610622</v>
      </c>
      <c r="D13" s="8">
        <f t="shared" si="0"/>
        <v>19.767515956961979</v>
      </c>
      <c r="E13" s="8">
        <f t="shared" si="0"/>
        <v>22.838055605982323</v>
      </c>
      <c r="F13" s="8">
        <f t="shared" si="0"/>
        <v>23.729913944281929</v>
      </c>
      <c r="G13" s="8"/>
      <c r="H13" s="8"/>
      <c r="I13" s="8"/>
      <c r="J13" s="8"/>
      <c r="K13" s="8"/>
      <c r="L13" s="8"/>
      <c r="M13" s="8"/>
      <c r="N13" s="8">
        <f>N9/N7*100</f>
        <v>21.662362409169244</v>
      </c>
    </row>
    <row r="14" spans="1:14" x14ac:dyDescent="0.25">
      <c r="A14" s="26" t="s">
        <v>27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16" t="s">
        <v>6</v>
      </c>
      <c r="B15" s="8">
        <f t="shared" ref="B15:D15" si="1">(B7/B27-1)*100</f>
        <v>313.36090168688065</v>
      </c>
      <c r="C15" s="8">
        <f t="shared" si="1"/>
        <v>450.46225737785448</v>
      </c>
      <c r="D15" s="8">
        <f t="shared" si="1"/>
        <v>474.92035225865692</v>
      </c>
      <c r="E15" s="8">
        <f t="shared" ref="E15:F15" si="2">(E7/E27-1)*100</f>
        <v>565.2156788430741</v>
      </c>
      <c r="F15" s="8">
        <f t="shared" si="2"/>
        <v>428.95789426258642</v>
      </c>
      <c r="G15" s="8"/>
      <c r="H15" s="8"/>
      <c r="I15" s="8"/>
      <c r="J15" s="8"/>
      <c r="K15" s="8"/>
      <c r="L15" s="8"/>
      <c r="M15" s="8"/>
      <c r="N15" s="8">
        <f>'DE_VIE Gruppe inkl. MLA und KSC'!P8</f>
        <v>450.76790592276393</v>
      </c>
    </row>
    <row r="16" spans="1:14" x14ac:dyDescent="0.25">
      <c r="A16" s="16" t="s">
        <v>7</v>
      </c>
      <c r="B16" s="8">
        <f t="shared" ref="B16:D16" si="3">(B8/B28-1)*100</f>
        <v>328.4121097700762</v>
      </c>
      <c r="C16" s="8">
        <f t="shared" si="3"/>
        <v>493.85251607091681</v>
      </c>
      <c r="D16" s="8">
        <f t="shared" si="3"/>
        <v>534.87233455469493</v>
      </c>
      <c r="E16" s="8">
        <f t="shared" ref="E16:F16" si="4">(E8/E28-1)*100</f>
        <v>671.71017821157989</v>
      </c>
      <c r="F16" s="8">
        <f t="shared" si="4"/>
        <v>533.03927754554775</v>
      </c>
      <c r="G16" s="8"/>
      <c r="H16" s="8"/>
      <c r="I16" s="8"/>
      <c r="J16" s="8"/>
      <c r="K16" s="8"/>
      <c r="L16" s="8"/>
      <c r="M16" s="8"/>
      <c r="N16" s="8">
        <f>'DE_VIE Gruppe inkl. MLA und KSC'!P9</f>
        <v>521.12966124623324</v>
      </c>
    </row>
    <row r="17" spans="1:14" x14ac:dyDescent="0.25">
      <c r="A17" s="16" t="s">
        <v>8</v>
      </c>
      <c r="B17" s="8">
        <f t="shared" ref="B17:D17" si="5">(B9/B29-1)*100</f>
        <v>280.24321243085757</v>
      </c>
      <c r="C17" s="8">
        <f t="shared" si="5"/>
        <v>314.85007410785545</v>
      </c>
      <c r="D17" s="8">
        <f t="shared" si="5"/>
        <v>329.24753030196871</v>
      </c>
      <c r="E17" s="8">
        <f t="shared" ref="E17:F17" si="6">(E9/E29-1)*100</f>
        <v>356.32142857142856</v>
      </c>
      <c r="F17" s="8">
        <f t="shared" si="6"/>
        <v>248.88963099014862</v>
      </c>
      <c r="G17" s="8"/>
      <c r="H17" s="8"/>
      <c r="I17" s="8"/>
      <c r="J17" s="8"/>
      <c r="K17" s="8"/>
      <c r="L17" s="8"/>
      <c r="M17" s="8"/>
      <c r="N17" s="8">
        <f>'DE_VIE Gruppe inkl. MLA und KSC'!P10</f>
        <v>297.19747477727299</v>
      </c>
    </row>
    <row r="18" spans="1:14" x14ac:dyDescent="0.25">
      <c r="A18" s="16" t="s">
        <v>9</v>
      </c>
      <c r="B18" s="8">
        <f t="shared" ref="B18:D18" si="7">(B10/B30-1)*100</f>
        <v>162.55022769890169</v>
      </c>
      <c r="C18" s="8">
        <f t="shared" si="7"/>
        <v>211.29722024233786</v>
      </c>
      <c r="D18" s="8">
        <f t="shared" si="7"/>
        <v>204.0216550657386</v>
      </c>
      <c r="E18" s="8">
        <f t="shared" ref="E18:F18" si="8">(E10/E30-1)*100</f>
        <v>202.93471750848471</v>
      </c>
      <c r="F18" s="8">
        <f t="shared" si="8"/>
        <v>199.24216327936617</v>
      </c>
      <c r="G18" s="8"/>
      <c r="H18" s="8"/>
      <c r="I18" s="8"/>
      <c r="J18" s="8"/>
      <c r="K18" s="8"/>
      <c r="L18" s="8"/>
      <c r="M18" s="8"/>
      <c r="N18" s="8">
        <f>'DE_VIE Gruppe inkl. MLA und KSC'!P11</f>
        <v>196.12866763999435</v>
      </c>
    </row>
    <row r="19" spans="1:14" x14ac:dyDescent="0.25">
      <c r="A19" s="16" t="s">
        <v>10</v>
      </c>
      <c r="B19" s="8">
        <f t="shared" ref="B19:D19" si="9">(B11/B31-1)*100</f>
        <v>5.2447397598961665</v>
      </c>
      <c r="C19" s="8">
        <f t="shared" si="9"/>
        <v>-1.5327623275997682</v>
      </c>
      <c r="D19" s="8">
        <f t="shared" si="9"/>
        <v>2.1063945338792411</v>
      </c>
      <c r="E19" s="8">
        <f t="shared" ref="E19:F19" si="10">(E11/E31-1)*100</f>
        <v>0.59816374577694731</v>
      </c>
      <c r="F19" s="8">
        <f t="shared" si="10"/>
        <v>-3.9384248797604826</v>
      </c>
      <c r="G19" s="8"/>
      <c r="H19" s="8"/>
      <c r="I19" s="8"/>
      <c r="J19" s="8"/>
      <c r="K19" s="8"/>
      <c r="L19" s="8"/>
      <c r="M19" s="8"/>
      <c r="N19" s="8">
        <f>'DE_VIE Gruppe inkl. MLA und KSC'!P12</f>
        <v>0.46010385784158725</v>
      </c>
    </row>
    <row r="20" spans="1:14" x14ac:dyDescent="0.25">
      <c r="A20" s="17" t="s">
        <v>28</v>
      </c>
      <c r="B20" s="8">
        <f t="shared" ref="B20:D20" si="11">(B12/B32-1)*100</f>
        <v>153.1353695434621</v>
      </c>
      <c r="C20" s="8">
        <f t="shared" si="11"/>
        <v>162.73665485451286</v>
      </c>
      <c r="D20" s="8">
        <f t="shared" si="11"/>
        <v>174.65586206144894</v>
      </c>
      <c r="E20" s="8">
        <f t="shared" ref="E20:F20" si="12">(E12/E32-1)*100</f>
        <v>168.19303250019897</v>
      </c>
      <c r="F20" s="8">
        <f t="shared" si="12"/>
        <v>169.28163453786377</v>
      </c>
      <c r="G20" s="8"/>
      <c r="H20" s="8"/>
      <c r="I20" s="8"/>
      <c r="J20" s="8"/>
      <c r="K20" s="8"/>
      <c r="L20" s="8"/>
      <c r="M20" s="8"/>
      <c r="N20" s="8">
        <f>(SUM(B12:F12)/SUM(B32:F32)-1)*100</f>
        <v>166.3187419855031</v>
      </c>
    </row>
    <row r="21" spans="1:14" x14ac:dyDescent="0.25">
      <c r="A21" s="16" t="s">
        <v>30</v>
      </c>
      <c r="B21" s="8">
        <f t="shared" ref="B21:D21" si="13">B13-B33</f>
        <v>-1.9137516491932018</v>
      </c>
      <c r="C21" s="8">
        <f t="shared" si="13"/>
        <v>-5.4433725007003488</v>
      </c>
      <c r="D21" s="8">
        <f t="shared" si="13"/>
        <v>-6.7084598727889464</v>
      </c>
      <c r="E21" s="8">
        <f t="shared" ref="E21:F21" si="14">E13-E33</f>
        <v>-10.454776402697593</v>
      </c>
      <c r="F21" s="8">
        <f t="shared" si="14"/>
        <v>-12.247438765733644</v>
      </c>
      <c r="G21" s="8"/>
      <c r="H21" s="8"/>
      <c r="I21" s="8"/>
      <c r="J21" s="8"/>
      <c r="K21" s="8"/>
      <c r="L21" s="8"/>
      <c r="M21" s="8"/>
      <c r="N21" s="8">
        <f>N13-(SUM(B29:F29)/SUM(B27:F27)*100)</f>
        <v>-8.3754266984487522</v>
      </c>
    </row>
    <row r="22" spans="1:14" x14ac:dyDescent="0.25">
      <c r="A22" s="18" t="s">
        <v>61</v>
      </c>
    </row>
    <row r="23" spans="1:14" x14ac:dyDescent="0.25">
      <c r="A23" s="1"/>
    </row>
    <row r="24" spans="1:14" x14ac:dyDescent="0.25">
      <c r="B24" s="29">
        <v>2021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1"/>
      <c r="B25" s="25" t="s">
        <v>12</v>
      </c>
      <c r="C25" s="25" t="s">
        <v>13</v>
      </c>
      <c r="D25" s="25" t="s">
        <v>0</v>
      </c>
      <c r="E25" s="25" t="s">
        <v>14</v>
      </c>
      <c r="F25" s="25" t="s">
        <v>1</v>
      </c>
      <c r="G25" s="25" t="s">
        <v>2</v>
      </c>
      <c r="H25" s="25" t="s">
        <v>3</v>
      </c>
      <c r="I25" s="25" t="s">
        <v>15</v>
      </c>
      <c r="J25" s="25" t="s">
        <v>16</v>
      </c>
      <c r="K25" s="25" t="s">
        <v>17</v>
      </c>
      <c r="L25" s="25" t="s">
        <v>18</v>
      </c>
      <c r="M25" s="25" t="s">
        <v>19</v>
      </c>
      <c r="N25" s="25" t="s">
        <v>4</v>
      </c>
    </row>
    <row r="26" spans="1:14" x14ac:dyDescent="0.25">
      <c r="A26" s="26" t="s">
        <v>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16" t="s">
        <v>6</v>
      </c>
      <c r="B27" s="6">
        <v>198295</v>
      </c>
      <c r="C27" s="6">
        <v>158786</v>
      </c>
      <c r="D27" s="6">
        <v>215637</v>
      </c>
      <c r="E27" s="6">
        <v>269127</v>
      </c>
      <c r="F27" s="6">
        <v>399518</v>
      </c>
      <c r="G27" s="6">
        <v>725244</v>
      </c>
      <c r="H27" s="6">
        <v>1474634</v>
      </c>
      <c r="I27" s="6">
        <v>1778146</v>
      </c>
      <c r="J27" s="6">
        <v>1575315</v>
      </c>
      <c r="K27" s="6">
        <v>1573155</v>
      </c>
      <c r="L27" s="6">
        <v>1116064</v>
      </c>
      <c r="M27" s="6">
        <v>921602</v>
      </c>
      <c r="N27" s="6">
        <f>'DE_VIE Gruppe inkl. MLA und KSC'!O37</f>
        <v>10405523</v>
      </c>
    </row>
    <row r="28" spans="1:14" x14ac:dyDescent="0.25">
      <c r="A28" s="16" t="s">
        <v>7</v>
      </c>
      <c r="B28" s="6">
        <v>148310</v>
      </c>
      <c r="C28" s="6">
        <v>122115</v>
      </c>
      <c r="D28" s="6">
        <v>155837</v>
      </c>
      <c r="E28" s="6">
        <v>177654</v>
      </c>
      <c r="F28" s="6">
        <v>253580</v>
      </c>
      <c r="G28" s="6">
        <v>533030</v>
      </c>
      <c r="H28" s="6">
        <v>1101619</v>
      </c>
      <c r="I28" s="6">
        <v>1312802</v>
      </c>
      <c r="J28" s="6">
        <v>1224539</v>
      </c>
      <c r="K28" s="6">
        <v>1230000</v>
      </c>
      <c r="L28" s="6">
        <v>878710</v>
      </c>
      <c r="M28" s="6">
        <v>711582</v>
      </c>
      <c r="N28" s="6">
        <f>'DE_VIE Gruppe inkl. MLA und KSC'!O38</f>
        <v>7849778</v>
      </c>
    </row>
    <row r="29" spans="1:14" x14ac:dyDescent="0.25">
      <c r="A29" s="16" t="s">
        <v>8</v>
      </c>
      <c r="B29" s="6">
        <v>47366</v>
      </c>
      <c r="C29" s="6">
        <v>35084</v>
      </c>
      <c r="D29" s="6">
        <v>57092</v>
      </c>
      <c r="E29" s="6">
        <v>89600</v>
      </c>
      <c r="F29" s="6">
        <v>143736</v>
      </c>
      <c r="G29" s="6">
        <v>188452</v>
      </c>
      <c r="H29" s="6">
        <v>367226</v>
      </c>
      <c r="I29" s="6">
        <v>460458</v>
      </c>
      <c r="J29" s="6">
        <v>346610</v>
      </c>
      <c r="K29" s="6">
        <v>340028</v>
      </c>
      <c r="L29" s="6">
        <v>234140</v>
      </c>
      <c r="M29" s="6">
        <v>205792</v>
      </c>
      <c r="N29" s="6">
        <f>'DE_VIE Gruppe inkl. MLA und KSC'!O39</f>
        <v>2515584</v>
      </c>
    </row>
    <row r="30" spans="1:14" x14ac:dyDescent="0.25">
      <c r="A30" s="16" t="s">
        <v>9</v>
      </c>
      <c r="B30" s="6">
        <v>3733</v>
      </c>
      <c r="C30" s="6">
        <v>2806</v>
      </c>
      <c r="D30" s="6">
        <v>3879</v>
      </c>
      <c r="E30" s="6">
        <v>5009</v>
      </c>
      <c r="F30" s="6">
        <v>5806</v>
      </c>
      <c r="G30" s="6">
        <v>8222</v>
      </c>
      <c r="H30" s="6">
        <v>13578</v>
      </c>
      <c r="I30" s="6">
        <v>15270</v>
      </c>
      <c r="J30" s="6">
        <v>14674</v>
      </c>
      <c r="K30" s="6">
        <v>14533</v>
      </c>
      <c r="L30" s="6">
        <v>12408</v>
      </c>
      <c r="M30" s="6">
        <v>11649</v>
      </c>
      <c r="N30" s="6">
        <f>'DE_VIE Gruppe inkl. MLA und KSC'!O40</f>
        <v>111567</v>
      </c>
    </row>
    <row r="31" spans="1:14" x14ac:dyDescent="0.25">
      <c r="A31" s="16" t="s">
        <v>10</v>
      </c>
      <c r="B31" s="10">
        <v>19734820.170000002</v>
      </c>
      <c r="C31" s="10">
        <v>18543188</v>
      </c>
      <c r="D31" s="10">
        <v>21546981</v>
      </c>
      <c r="E31" s="10">
        <v>21803158.57</v>
      </c>
      <c r="F31" s="10">
        <v>21814697.149999999</v>
      </c>
      <c r="G31" s="10">
        <v>21353897.93</v>
      </c>
      <c r="H31" s="10">
        <v>21691015.57</v>
      </c>
      <c r="I31" s="10">
        <v>20249187.689999998</v>
      </c>
      <c r="J31" s="10">
        <v>21440358.009999998</v>
      </c>
      <c r="K31" s="10">
        <v>24678495.23</v>
      </c>
      <c r="L31" s="10">
        <v>24496433.949999999</v>
      </c>
      <c r="M31" s="10">
        <v>23947097.77</v>
      </c>
      <c r="N31" s="10">
        <f>'DE_VIE Gruppe inkl. MLA und KSC'!O41</f>
        <v>261299331.03999999</v>
      </c>
    </row>
    <row r="32" spans="1:14" x14ac:dyDescent="0.25">
      <c r="A32" s="17" t="s">
        <v>28</v>
      </c>
      <c r="B32" s="6">
        <v>170873</v>
      </c>
      <c r="C32" s="6">
        <v>141662</v>
      </c>
      <c r="D32" s="6">
        <v>183502</v>
      </c>
      <c r="E32" s="6">
        <v>238737</v>
      </c>
      <c r="F32" s="6">
        <v>264197</v>
      </c>
      <c r="G32" s="6">
        <v>346973</v>
      </c>
      <c r="H32" s="6">
        <v>553724</v>
      </c>
      <c r="I32" s="6">
        <v>619450</v>
      </c>
      <c r="J32" s="6">
        <v>590574</v>
      </c>
      <c r="K32" s="6">
        <v>598021</v>
      </c>
      <c r="L32" s="6">
        <v>523959</v>
      </c>
      <c r="M32" s="6">
        <v>501648</v>
      </c>
      <c r="N32" s="6">
        <f>SUM(B32:M32)</f>
        <v>4733320</v>
      </c>
    </row>
    <row r="33" spans="1:17" x14ac:dyDescent="0.25">
      <c r="A33" s="16" t="s">
        <v>29</v>
      </c>
      <c r="B33" s="8">
        <f t="shared" ref="B33:M33" si="15">B29/B27*100</f>
        <v>23.886633551022467</v>
      </c>
      <c r="C33" s="8">
        <f t="shared" si="15"/>
        <v>22.095146927310971</v>
      </c>
      <c r="D33" s="8">
        <f t="shared" si="15"/>
        <v>26.475975829750926</v>
      </c>
      <c r="E33" s="8">
        <f t="shared" si="15"/>
        <v>33.292832008679916</v>
      </c>
      <c r="F33" s="8">
        <f t="shared" si="15"/>
        <v>35.977352710015573</v>
      </c>
      <c r="G33" s="8">
        <f t="shared" si="15"/>
        <v>25.984634136924949</v>
      </c>
      <c r="H33" s="8">
        <f t="shared" si="15"/>
        <v>24.902857251358643</v>
      </c>
      <c r="I33" s="8">
        <f t="shared" si="15"/>
        <v>25.89539891549963</v>
      </c>
      <c r="J33" s="8">
        <f t="shared" si="15"/>
        <v>22.002583610262075</v>
      </c>
      <c r="K33" s="8">
        <f t="shared" si="15"/>
        <v>21.614399089727332</v>
      </c>
      <c r="L33" s="8">
        <f t="shared" si="15"/>
        <v>20.979083636780686</v>
      </c>
      <c r="M33" s="8">
        <f t="shared" si="15"/>
        <v>22.329812652316292</v>
      </c>
      <c r="N33" s="8">
        <f>N29/N27*100</f>
        <v>24.175469123464531</v>
      </c>
    </row>
    <row r="34" spans="1:17" x14ac:dyDescent="0.25">
      <c r="A34" s="26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7" x14ac:dyDescent="0.25">
      <c r="A35" s="16" t="s">
        <v>6</v>
      </c>
      <c r="B35" s="8">
        <f t="shared" ref="B35:I40" si="16">(B27/B47-1)*100</f>
        <v>-90.52884571754997</v>
      </c>
      <c r="C35" s="8">
        <f t="shared" si="16"/>
        <v>-92.129414149765481</v>
      </c>
      <c r="D35" s="8">
        <f t="shared" si="16"/>
        <v>-73.327239397665167</v>
      </c>
      <c r="E35" s="8">
        <f t="shared" si="16"/>
        <v>2030.5177327422421</v>
      </c>
      <c r="F35" s="8">
        <f t="shared" si="16"/>
        <v>1877.6160776160775</v>
      </c>
      <c r="G35" s="8">
        <f t="shared" si="16"/>
        <v>425.06733080420497</v>
      </c>
      <c r="H35" s="8">
        <f t="shared" si="16"/>
        <v>155.84850009542484</v>
      </c>
      <c r="I35" s="8">
        <f t="shared" si="16"/>
        <v>122.90464275506569</v>
      </c>
      <c r="J35" s="8">
        <f t="shared" ref="J35:L35" si="17">(J27/J47-1)*100</f>
        <v>180.18201964616972</v>
      </c>
      <c r="K35" s="8">
        <f t="shared" si="17"/>
        <v>316.06079760491082</v>
      </c>
      <c r="L35" s="8">
        <f t="shared" si="17"/>
        <v>516.21842475775054</v>
      </c>
      <c r="M35" s="8">
        <f t="shared" ref="M35" si="18">(M27/M47-1)*100</f>
        <v>306.28380731538505</v>
      </c>
      <c r="N35" s="8">
        <f>'DE_VIE Gruppe inkl. MLA und KSC'!P37</f>
        <v>33.183227615526967</v>
      </c>
    </row>
    <row r="36" spans="1:17" x14ac:dyDescent="0.25">
      <c r="A36" s="16" t="s">
        <v>7</v>
      </c>
      <c r="B36" s="8">
        <f t="shared" si="16"/>
        <v>-91.085221459905441</v>
      </c>
      <c r="C36" s="8">
        <f t="shared" ref="C36:I36" si="19">(C28/C48-1)*100</f>
        <v>-92.516669965627486</v>
      </c>
      <c r="D36" s="8">
        <f t="shared" si="19"/>
        <v>-76.264549361975639</v>
      </c>
      <c r="E36" s="8">
        <f t="shared" si="19"/>
        <v>1348.6993394764741</v>
      </c>
      <c r="F36" s="8">
        <f t="shared" si="19"/>
        <v>1198.3462188316012</v>
      </c>
      <c r="G36" s="8">
        <f t="shared" si="19"/>
        <v>341.24269465737325</v>
      </c>
      <c r="H36" s="8">
        <f t="shared" si="19"/>
        <v>126.48323814458</v>
      </c>
      <c r="I36" s="8">
        <f t="shared" si="19"/>
        <v>97.899208434521356</v>
      </c>
      <c r="J36" s="8">
        <f t="shared" ref="J36:L36" si="20">(J28/J48-1)*100</f>
        <v>170.14948751549807</v>
      </c>
      <c r="K36" s="8">
        <f t="shared" si="20"/>
        <v>339.48976310429845</v>
      </c>
      <c r="L36" s="8">
        <f t="shared" si="20"/>
        <v>533.6698637051993</v>
      </c>
      <c r="M36" s="8">
        <f t="shared" ref="M36" si="21">(M28/M48-1)*100</f>
        <v>312.11949219292967</v>
      </c>
      <c r="N36" s="8">
        <f>'DE_VIE Gruppe inkl. MLA und KSC'!P38</f>
        <v>24.621805781345252</v>
      </c>
    </row>
    <row r="37" spans="1:17" x14ac:dyDescent="0.25">
      <c r="A37" s="16" t="s">
        <v>8</v>
      </c>
      <c r="B37" s="8">
        <f t="shared" si="16"/>
        <v>-88.898888623270949</v>
      </c>
      <c r="C37" s="8">
        <f t="shared" ref="C37:I37" si="22">(C29/C49-1)*100</f>
        <v>-90.87812716125778</v>
      </c>
      <c r="D37" s="8">
        <f t="shared" si="22"/>
        <v>-62.063603864605895</v>
      </c>
      <c r="E37" s="8">
        <f t="shared" si="22"/>
        <v>27554.320987654319</v>
      </c>
      <c r="F37" s="8">
        <f t="shared" si="22"/>
        <v>30352.542372881355</v>
      </c>
      <c r="G37" s="8">
        <f t="shared" si="22"/>
        <v>989.56984273820547</v>
      </c>
      <c r="H37" s="8">
        <f t="shared" si="22"/>
        <v>310.7122086520825</v>
      </c>
      <c r="I37" s="8">
        <f t="shared" si="22"/>
        <v>245.9541090023892</v>
      </c>
      <c r="J37" s="8">
        <f t="shared" ref="J37:L37" si="23">(J29/J49-1)*100</f>
        <v>223.04695509534551</v>
      </c>
      <c r="K37" s="8">
        <f t="shared" si="23"/>
        <v>253.50355553707323</v>
      </c>
      <c r="L37" s="8">
        <f t="shared" si="23"/>
        <v>476.52910469811883</v>
      </c>
      <c r="M37" s="8">
        <f t="shared" ref="M37" si="24">(M29/M49-1)*100</f>
        <v>299.87564122493393</v>
      </c>
      <c r="N37" s="8">
        <f>'DE_VIE Gruppe inkl. MLA und KSC'!P39</f>
        <v>67.935559759831122</v>
      </c>
    </row>
    <row r="38" spans="1:17" x14ac:dyDescent="0.25">
      <c r="A38" s="16" t="s">
        <v>9</v>
      </c>
      <c r="B38" s="8">
        <f t="shared" si="16"/>
        <v>-80.863279848259609</v>
      </c>
      <c r="C38" s="8">
        <f t="shared" ref="C38:I38" si="25">(C30/C50-1)*100</f>
        <v>-84.935845815214478</v>
      </c>
      <c r="D38" s="8">
        <f t="shared" si="25"/>
        <v>-62.983109075293441</v>
      </c>
      <c r="E38" s="8">
        <f t="shared" si="25"/>
        <v>421.77083333333331</v>
      </c>
      <c r="F38" s="8">
        <f t="shared" si="25"/>
        <v>444.1424554826616</v>
      </c>
      <c r="G38" s="8">
        <f t="shared" si="25"/>
        <v>235.18141051773341</v>
      </c>
      <c r="H38" s="8">
        <f t="shared" si="25"/>
        <v>77.536610878661079</v>
      </c>
      <c r="I38" s="8">
        <f t="shared" si="25"/>
        <v>45.511720983419089</v>
      </c>
      <c r="J38" s="8">
        <f t="shared" ref="J38:L38" si="26">(J30/J50-1)*100</f>
        <v>57.193358328869849</v>
      </c>
      <c r="K38" s="8">
        <f t="shared" si="26"/>
        <v>108.03034640709993</v>
      </c>
      <c r="L38" s="8">
        <f t="shared" si="26"/>
        <v>192.15917117965625</v>
      </c>
      <c r="M38" s="8">
        <f t="shared" ref="M38" si="27">(M30/M50-1)*100</f>
        <v>185.72479764532744</v>
      </c>
      <c r="N38" s="8">
        <f>'DE_VIE Gruppe inkl. MLA und KSC'!P40</f>
        <v>16.36107634543178</v>
      </c>
    </row>
    <row r="39" spans="1:17" x14ac:dyDescent="0.25">
      <c r="A39" s="16" t="s">
        <v>10</v>
      </c>
      <c r="B39" s="8">
        <f t="shared" si="16"/>
        <v>-3.0539144102296301</v>
      </c>
      <c r="C39" s="8">
        <f t="shared" ref="C39:I39" si="28">(C31/C51-1)*100</f>
        <v>-10.952954122483948</v>
      </c>
      <c r="D39" s="8">
        <f t="shared" si="28"/>
        <v>-2.694963955287244</v>
      </c>
      <c r="E39" s="8">
        <f t="shared" si="28"/>
        <v>49.96706485009237</v>
      </c>
      <c r="F39" s="8">
        <f t="shared" si="28"/>
        <v>40.33256449018976</v>
      </c>
      <c r="G39" s="8">
        <f t="shared" si="28"/>
        <v>48.057715536323499</v>
      </c>
      <c r="H39" s="8">
        <f t="shared" si="28"/>
        <v>36.881969390858529</v>
      </c>
      <c r="I39" s="8">
        <f t="shared" si="28"/>
        <v>26.172149307406411</v>
      </c>
      <c r="J39" s="8">
        <f t="shared" ref="J39:L39" si="29">(J31/J51-1)*100</f>
        <v>18.112314727483781</v>
      </c>
      <c r="K39" s="8">
        <f t="shared" si="29"/>
        <v>26.316779059454866</v>
      </c>
      <c r="L39" s="8">
        <f t="shared" si="29"/>
        <v>17.742821040330913</v>
      </c>
      <c r="M39" s="8">
        <f t="shared" ref="M39" si="30">(M31/M51-1)*100</f>
        <v>21.759771410693276</v>
      </c>
      <c r="N39" s="8">
        <f>'DE_VIE Gruppe inkl. MLA und KSC'!P41</f>
        <v>19.923695462485512</v>
      </c>
    </row>
    <row r="40" spans="1:17" x14ac:dyDescent="0.25">
      <c r="A40" s="17" t="s">
        <v>28</v>
      </c>
      <c r="B40" s="8">
        <f t="shared" si="16"/>
        <v>-78.629468478800561</v>
      </c>
      <c r="C40" s="8">
        <f t="shared" ref="C40:I40" si="31">(C32/C52-1)*100</f>
        <v>-81.219856877338202</v>
      </c>
      <c r="D40" s="8">
        <f t="shared" si="31"/>
        <v>-59.979324693905141</v>
      </c>
      <c r="E40" s="8">
        <f t="shared" si="31"/>
        <v>171.77073254026979</v>
      </c>
      <c r="F40" s="8">
        <f t="shared" si="31"/>
        <v>177.31977159172021</v>
      </c>
      <c r="G40" s="8">
        <f t="shared" si="31"/>
        <v>182.58582074357616</v>
      </c>
      <c r="H40" s="8">
        <f t="shared" si="31"/>
        <v>83.563233251451166</v>
      </c>
      <c r="I40" s="8">
        <f t="shared" si="31"/>
        <v>57.569945590101938</v>
      </c>
      <c r="J40" s="8">
        <f t="shared" ref="J40:L40" si="32">(J32/J52-1)*100</f>
        <v>72.589096541344603</v>
      </c>
      <c r="K40" s="8">
        <f t="shared" si="32"/>
        <v>125.96845621353646</v>
      </c>
      <c r="L40" s="8">
        <f t="shared" si="32"/>
        <v>181.97277996329763</v>
      </c>
      <c r="M40" s="8">
        <f t="shared" ref="M40" si="33">(M32/M52-1)*100</f>
        <v>175.71863560915014</v>
      </c>
      <c r="N40" s="8">
        <f>(SUM(B32:M32)/SUM(B52:M52)-1)*100</f>
        <v>18.698561895999212</v>
      </c>
    </row>
    <row r="41" spans="1:17" x14ac:dyDescent="0.25">
      <c r="A41" s="16" t="s">
        <v>30</v>
      </c>
      <c r="B41" s="8">
        <f t="shared" ref="B41:I41" si="34">B33-B53</f>
        <v>3.5072333294979003</v>
      </c>
      <c r="C41" s="8">
        <f t="shared" si="34"/>
        <v>3.0308874447236995</v>
      </c>
      <c r="D41" s="8">
        <f t="shared" si="34"/>
        <v>7.8609402185720576</v>
      </c>
      <c r="E41" s="8">
        <f t="shared" si="34"/>
        <v>30.72791750583001</v>
      </c>
      <c r="F41" s="8">
        <f t="shared" si="34"/>
        <v>33.640950373613236</v>
      </c>
      <c r="G41" s="8">
        <f t="shared" si="34"/>
        <v>13.462552529094303</v>
      </c>
      <c r="H41" s="8">
        <f t="shared" si="34"/>
        <v>9.389905501614555</v>
      </c>
      <c r="I41" s="8">
        <f t="shared" si="34"/>
        <v>9.210513567832038</v>
      </c>
      <c r="J41" s="8">
        <f t="shared" ref="J41:L41" si="35">J33-J53</f>
        <v>2.9195115796420801</v>
      </c>
      <c r="K41" s="8">
        <f t="shared" si="35"/>
        <v>-3.8249606682247794</v>
      </c>
      <c r="L41" s="8">
        <f t="shared" si="35"/>
        <v>-1.4442385618224094</v>
      </c>
      <c r="M41" s="8">
        <f t="shared" ref="M41" si="36">M33-M53</f>
        <v>-0.3578441232538303</v>
      </c>
      <c r="N41" s="8">
        <f>N33-(SUM(B49:M49)/SUM(B47:M47)*100)</f>
        <v>5.002835218011807</v>
      </c>
    </row>
    <row r="42" spans="1:17" x14ac:dyDescent="0.25">
      <c r="A42" s="18" t="s">
        <v>62</v>
      </c>
    </row>
    <row r="44" spans="1:17" x14ac:dyDescent="0.25">
      <c r="B44" s="29">
        <v>2020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7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7" x14ac:dyDescent="0.25">
      <c r="A46" s="26" t="s">
        <v>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Q46" s="19"/>
    </row>
    <row r="47" spans="1:17" x14ac:dyDescent="0.25">
      <c r="A47" s="16" t="s">
        <v>6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Gruppe inkl. MLA und KSC'!E66</f>
        <v>12632</v>
      </c>
      <c r="F47" s="6">
        <f>'DE_VIE Gruppe inkl. MLA und KSC'!F66</f>
        <v>20202</v>
      </c>
      <c r="G47" s="6">
        <f>'DE_VIE Gruppe inkl. MLA und KSC'!G66</f>
        <v>138124</v>
      </c>
      <c r="H47" s="6">
        <v>576370</v>
      </c>
      <c r="I47" s="6">
        <v>797716</v>
      </c>
      <c r="J47" s="6">
        <v>562247</v>
      </c>
      <c r="K47" s="6">
        <f>'DE_VIE Gruppe inkl. MLA und KSC'!K66</f>
        <v>378107</v>
      </c>
      <c r="L47" s="6">
        <f>'DE_VIE Gruppe inkl. MLA und KSC'!L66</f>
        <v>181115</v>
      </c>
      <c r="M47" s="6">
        <v>226837</v>
      </c>
      <c r="N47" s="6">
        <f>'DE_VIE Gruppe inkl. MLA und KSC'!O66</f>
        <v>7812938</v>
      </c>
      <c r="Q47" s="19"/>
    </row>
    <row r="48" spans="1:17" x14ac:dyDescent="0.25">
      <c r="A48" s="16" t="s">
        <v>7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Gruppe inkl. MLA und KSC'!E67</f>
        <v>12263</v>
      </c>
      <c r="F48" s="6">
        <f>'DE_VIE Gruppe inkl. MLA und KSC'!F67</f>
        <v>19531</v>
      </c>
      <c r="G48" s="6">
        <f>'DE_VIE Gruppe inkl. MLA und KSC'!G67</f>
        <v>120802</v>
      </c>
      <c r="H48" s="6">
        <v>486402</v>
      </c>
      <c r="I48" s="6">
        <v>663369</v>
      </c>
      <c r="J48" s="6">
        <v>453282</v>
      </c>
      <c r="K48" s="6">
        <f>'DE_VIE Gruppe inkl. MLA und KSC'!K67</f>
        <v>279870</v>
      </c>
      <c r="L48" s="6">
        <f>'DE_VIE Gruppe inkl. MLA und KSC'!L67</f>
        <v>138670</v>
      </c>
      <c r="M48" s="6">
        <v>172664</v>
      </c>
      <c r="N48" s="6">
        <f>'DE_VIE Gruppe inkl. MLA und KSC'!O67</f>
        <v>6298880</v>
      </c>
    </row>
    <row r="49" spans="1:14" x14ac:dyDescent="0.25">
      <c r="A49" s="16" t="s">
        <v>8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Gruppe inkl. MLA und KSC'!E68</f>
        <v>324</v>
      </c>
      <c r="F49" s="6">
        <f>'DE_VIE Gruppe inkl. MLA und KSC'!F68</f>
        <v>472</v>
      </c>
      <c r="G49" s="6">
        <f>'DE_VIE Gruppe inkl. MLA und KSC'!G68</f>
        <v>17296</v>
      </c>
      <c r="H49" s="6">
        <v>89412</v>
      </c>
      <c r="I49" s="6">
        <v>133098</v>
      </c>
      <c r="J49" s="6">
        <v>107294</v>
      </c>
      <c r="K49" s="6">
        <f>'DE_VIE Gruppe inkl. MLA und KSC'!K68</f>
        <v>96188</v>
      </c>
      <c r="L49" s="6">
        <f>'DE_VIE Gruppe inkl. MLA und KSC'!L68</f>
        <v>40612</v>
      </c>
      <c r="M49" s="6">
        <v>51464</v>
      </c>
      <c r="N49" s="6">
        <f>'DE_VIE Gruppe inkl. MLA und KSC'!O68</f>
        <v>1497946</v>
      </c>
    </row>
    <row r="50" spans="1:14" x14ac:dyDescent="0.25">
      <c r="A50" s="16" t="s">
        <v>9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Gruppe inkl. MLA und KSC'!E69</f>
        <v>960</v>
      </c>
      <c r="F50" s="6">
        <f>'DE_VIE Gruppe inkl. MLA und KSC'!F69</f>
        <v>1067</v>
      </c>
      <c r="G50" s="6">
        <f>'DE_VIE Gruppe inkl. MLA und KSC'!G69</f>
        <v>2453</v>
      </c>
      <c r="H50" s="6">
        <v>7648</v>
      </c>
      <c r="I50" s="6">
        <v>10494</v>
      </c>
      <c r="J50" s="6">
        <v>9335</v>
      </c>
      <c r="K50" s="6">
        <f>'DE_VIE Gruppe inkl. MLA und KSC'!K69</f>
        <v>6986</v>
      </c>
      <c r="L50" s="6">
        <f>'DE_VIE Gruppe inkl. MLA und KSC'!L69</f>
        <v>4247</v>
      </c>
      <c r="M50" s="6">
        <v>4077</v>
      </c>
      <c r="N50" s="6">
        <f>'DE_VIE Gruppe inkl. MLA und KSC'!O69</f>
        <v>95880</v>
      </c>
    </row>
    <row r="51" spans="1:14" x14ac:dyDescent="0.25">
      <c r="A51" s="16" t="s">
        <v>10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Gruppe inkl. MLA und KSC'!E70</f>
        <v>14538631.26</v>
      </c>
      <c r="F51" s="10">
        <f>'DE_VIE Gruppe inkl. MLA und KSC'!F70</f>
        <v>15545000</v>
      </c>
      <c r="G51" s="10">
        <f>'DE_VIE Gruppe inkl. MLA und KSC'!G70</f>
        <v>14422685</v>
      </c>
      <c r="H51" s="10">
        <v>15846510.439999999</v>
      </c>
      <c r="I51" s="10">
        <v>16048856.9</v>
      </c>
      <c r="J51" s="10">
        <v>18152517</v>
      </c>
      <c r="K51" s="10">
        <f>'DE_VIE Gruppe inkl. MLA und KSC'!K70</f>
        <v>19536989</v>
      </c>
      <c r="L51" s="10">
        <f>'DE_VIE Gruppe inkl. MLA und KSC'!L70</f>
        <v>20805034</v>
      </c>
      <c r="M51" s="10">
        <v>19667495.670000002</v>
      </c>
      <c r="N51" s="10">
        <f>'DE_VIE Gruppe inkl. MLA und KSC'!O70</f>
        <v>217887991.22000003</v>
      </c>
    </row>
    <row r="52" spans="1:14" x14ac:dyDescent="0.25">
      <c r="A52" s="17" t="s">
        <v>28</v>
      </c>
      <c r="B52" s="6">
        <v>799573</v>
      </c>
      <c r="C52" s="6">
        <v>754318</v>
      </c>
      <c r="D52" s="6">
        <v>458518</v>
      </c>
      <c r="E52" s="6">
        <v>87845</v>
      </c>
      <c r="F52" s="6">
        <v>95268</v>
      </c>
      <c r="G52" s="6">
        <v>122785</v>
      </c>
      <c r="H52" s="6">
        <v>301653</v>
      </c>
      <c r="I52" s="6">
        <v>393127</v>
      </c>
      <c r="J52" s="6">
        <v>342185</v>
      </c>
      <c r="K52" s="6">
        <v>264648</v>
      </c>
      <c r="L52" s="6">
        <v>185819</v>
      </c>
      <c r="M52" s="6">
        <v>181942</v>
      </c>
      <c r="N52" s="6">
        <f>SUM(B52:M52)</f>
        <v>3987681</v>
      </c>
    </row>
    <row r="53" spans="1:14" x14ac:dyDescent="0.25">
      <c r="A53" s="16" t="s">
        <v>29</v>
      </c>
      <c r="B53" s="8">
        <f t="shared" ref="B53:M53" si="37">B49/B47*100</f>
        <v>20.379400221524566</v>
      </c>
      <c r="C53" s="8">
        <f t="shared" si="37"/>
        <v>19.064259482587271</v>
      </c>
      <c r="D53" s="8">
        <f t="shared" si="37"/>
        <v>18.615035611178868</v>
      </c>
      <c r="E53" s="8">
        <f t="shared" si="37"/>
        <v>2.5649145028499047</v>
      </c>
      <c r="F53" s="8">
        <f t="shared" si="37"/>
        <v>2.3364023364023363</v>
      </c>
      <c r="G53" s="8">
        <f t="shared" si="37"/>
        <v>12.522081607830646</v>
      </c>
      <c r="H53" s="8">
        <f t="shared" si="37"/>
        <v>15.512951749744088</v>
      </c>
      <c r="I53" s="8">
        <f t="shared" si="37"/>
        <v>16.684885347667592</v>
      </c>
      <c r="J53" s="8">
        <f t="shared" si="37"/>
        <v>19.083072030619995</v>
      </c>
      <c r="K53" s="8">
        <f t="shared" si="37"/>
        <v>25.439359757952111</v>
      </c>
      <c r="L53" s="8">
        <f t="shared" si="37"/>
        <v>22.423322198603096</v>
      </c>
      <c r="M53" s="8">
        <f t="shared" si="37"/>
        <v>22.687656775570122</v>
      </c>
      <c r="N53" s="8">
        <f>N49/N47*100</f>
        <v>19.172633905452724</v>
      </c>
    </row>
    <row r="54" spans="1:14" x14ac:dyDescent="0.25">
      <c r="A54" s="26" t="s">
        <v>27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5">
      <c r="A55" s="16" t="s">
        <v>6</v>
      </c>
      <c r="B55" s="8">
        <f t="shared" ref="B55:H60" si="38">(B47/B67-1)*100</f>
        <v>14.350685419321296</v>
      </c>
      <c r="C55" s="8">
        <f t="shared" si="38"/>
        <v>8.2510055331149736</v>
      </c>
      <c r="D55" s="8">
        <f t="shared" si="38"/>
        <v>-65.817184892407852</v>
      </c>
      <c r="E55" s="8">
        <f t="shared" si="38"/>
        <v>-99.53968101264347</v>
      </c>
      <c r="F55" s="8">
        <f t="shared" si="38"/>
        <v>-99.297849512071096</v>
      </c>
      <c r="G55" s="8">
        <f t="shared" si="38"/>
        <v>-95.373055831918023</v>
      </c>
      <c r="H55" s="8">
        <f t="shared" si="38"/>
        <v>-81.768520275827157</v>
      </c>
      <c r="I55" s="8">
        <f t="shared" ref="I55:M55" si="39">(I47/I67-1)*100</f>
        <v>-74.683880140398983</v>
      </c>
      <c r="J55" s="8">
        <f t="shared" si="39"/>
        <v>-81.11624495241</v>
      </c>
      <c r="K55" s="8">
        <f t="shared" si="39"/>
        <v>-86.724036773140426</v>
      </c>
      <c r="L55" s="8">
        <f t="shared" si="39"/>
        <v>-92.425794828387993</v>
      </c>
      <c r="M55" s="8">
        <f t="shared" si="39"/>
        <v>-90.804544116800528</v>
      </c>
      <c r="N55" s="8">
        <f>'DE_VIE Gruppe inkl. MLA und KSC'!P66</f>
        <v>-75.324075034736225</v>
      </c>
    </row>
    <row r="56" spans="1:14" x14ac:dyDescent="0.25">
      <c r="A56" s="16" t="s">
        <v>7</v>
      </c>
      <c r="B56" s="8">
        <f t="shared" si="38"/>
        <v>14.882327309690368</v>
      </c>
      <c r="C56" s="8">
        <f t="shared" ref="C56:H56" si="40">(C48/C68-1)*100</f>
        <v>8.3407305409179067</v>
      </c>
      <c r="D56" s="8">
        <f t="shared" si="40"/>
        <v>-64.144516780139838</v>
      </c>
      <c r="E56" s="8">
        <f t="shared" si="40"/>
        <v>-99.414491560666704</v>
      </c>
      <c r="F56" s="8">
        <f t="shared" si="40"/>
        <v>-99.119677998034817</v>
      </c>
      <c r="G56" s="8">
        <f t="shared" si="40"/>
        <v>-94.69910224112806</v>
      </c>
      <c r="H56" s="8">
        <f t="shared" si="40"/>
        <v>-79.357137036810684</v>
      </c>
      <c r="I56" s="8">
        <f t="shared" ref="I56:M56" si="41">(I48/I68-1)*100</f>
        <v>-71.951163823174994</v>
      </c>
      <c r="J56" s="8">
        <f t="shared" si="41"/>
        <v>-79.819063350088371</v>
      </c>
      <c r="K56" s="8">
        <f t="shared" si="41"/>
        <v>-86.722439347920769</v>
      </c>
      <c r="L56" s="8">
        <f t="shared" si="41"/>
        <v>-92.555258429222349</v>
      </c>
      <c r="M56" s="8">
        <f t="shared" si="41"/>
        <v>-91.379812173524073</v>
      </c>
      <c r="N56" s="8">
        <f>'DE_VIE Gruppe inkl. MLA und KSC'!P67</f>
        <v>-74.098205406090017</v>
      </c>
    </row>
    <row r="57" spans="1:14" x14ac:dyDescent="0.25">
      <c r="A57" s="16" t="s">
        <v>8</v>
      </c>
      <c r="B57" s="8">
        <f t="shared" si="38"/>
        <v>13.307025557137099</v>
      </c>
      <c r="C57" s="8">
        <f t="shared" ref="C57:H57" si="42">(C49/C69-1)*100</f>
        <v>9.7930963609166746</v>
      </c>
      <c r="D57" s="8">
        <f t="shared" si="42"/>
        <v>-70.61754427068081</v>
      </c>
      <c r="E57" s="8">
        <f t="shared" si="42"/>
        <v>-99.948099380075931</v>
      </c>
      <c r="F57" s="8">
        <f t="shared" si="42"/>
        <v>-99.925469996936684</v>
      </c>
      <c r="G57" s="8">
        <f t="shared" si="42"/>
        <v>-97.493928979199154</v>
      </c>
      <c r="H57" s="8">
        <f t="shared" si="42"/>
        <v>-88.677668368587405</v>
      </c>
      <c r="I57" s="8">
        <f t="shared" ref="I57:M57" si="43">(I49/I69-1)*100</f>
        <v>-82.857474047551577</v>
      </c>
      <c r="J57" s="8">
        <f t="shared" si="43"/>
        <v>-85.164731844100686</v>
      </c>
      <c r="K57" s="8">
        <f t="shared" si="43"/>
        <v>-86.886399144919281</v>
      </c>
      <c r="L57" s="8">
        <f t="shared" si="43"/>
        <v>-92.23735215187358</v>
      </c>
      <c r="M57" s="8">
        <f t="shared" si="43"/>
        <v>-88.739716436198151</v>
      </c>
      <c r="N57" s="8">
        <f>'DE_VIE Gruppe inkl. MLA und KSC'!P68</f>
        <v>-79.16586461162548</v>
      </c>
    </row>
    <row r="58" spans="1:14" x14ac:dyDescent="0.25">
      <c r="A58" s="16" t="s">
        <v>9</v>
      </c>
      <c r="B58" s="8">
        <f t="shared" si="38"/>
        <v>7.3523746629244435</v>
      </c>
      <c r="C58" s="8">
        <f t="shared" ref="C58:H58" si="44">(C50/C70-1)*100</f>
        <v>7.9012917801077442</v>
      </c>
      <c r="D58" s="8">
        <f t="shared" si="44"/>
        <v>-49.882825577502508</v>
      </c>
      <c r="E58" s="8">
        <f t="shared" si="44"/>
        <v>-95.797215655371687</v>
      </c>
      <c r="F58" s="8">
        <f t="shared" si="44"/>
        <v>-95.6229232473233</v>
      </c>
      <c r="G58" s="8">
        <f t="shared" si="44"/>
        <v>-89.914066033469027</v>
      </c>
      <c r="H58" s="8">
        <f t="shared" si="44"/>
        <v>-69.613413325916795</v>
      </c>
      <c r="I58" s="8">
        <f t="shared" ref="I58:M58" si="45">(I50/I70-1)*100</f>
        <v>-57.507288629737609</v>
      </c>
      <c r="J58" s="8">
        <f t="shared" si="45"/>
        <v>-61.474970079650035</v>
      </c>
      <c r="K58" s="8">
        <f t="shared" si="45"/>
        <v>-70.34427134185168</v>
      </c>
      <c r="L58" s="8">
        <f t="shared" si="45"/>
        <v>-79.383495145631073</v>
      </c>
      <c r="M58" s="8">
        <f t="shared" si="45"/>
        <v>-80.271944256266337</v>
      </c>
      <c r="N58" s="8">
        <f>'DE_VIE Gruppe inkl. MLA und KSC'!P69</f>
        <v>-64.063237906762311</v>
      </c>
    </row>
    <row r="59" spans="1:14" x14ac:dyDescent="0.25">
      <c r="A59" s="16" t="s">
        <v>10</v>
      </c>
      <c r="B59" s="8">
        <f t="shared" si="38"/>
        <v>-4.0949089009426505</v>
      </c>
      <c r="C59" s="8">
        <f t="shared" ref="C59:H59" si="46">(C51/C71-1)*100</f>
        <v>2.9925259007467675</v>
      </c>
      <c r="D59" s="8">
        <f t="shared" si="46"/>
        <v>-12.11635725311192</v>
      </c>
      <c r="E59" s="8">
        <f t="shared" si="46"/>
        <v>-38.226184442585186</v>
      </c>
      <c r="F59" s="8">
        <f t="shared" si="46"/>
        <v>-34.302408603067171</v>
      </c>
      <c r="G59" s="8">
        <f t="shared" si="46"/>
        <v>-34.875186793212563</v>
      </c>
      <c r="H59" s="8">
        <f t="shared" si="46"/>
        <v>-32.128279383698697</v>
      </c>
      <c r="I59" s="8">
        <f t="shared" ref="I59:M60" si="47">(I51/I71-1)*100</f>
        <v>-31.924508810060892</v>
      </c>
      <c r="J59" s="8">
        <f t="shared" si="47"/>
        <v>-27.137368581308962</v>
      </c>
      <c r="K59" s="8">
        <f t="shared" si="47"/>
        <v>-26.680715938379397</v>
      </c>
      <c r="L59" s="8">
        <f t="shared" si="47"/>
        <v>-21.803286439266188</v>
      </c>
      <c r="M59" s="8">
        <f t="shared" si="47"/>
        <v>-13.48544226881565</v>
      </c>
      <c r="N59" s="8">
        <f>'DE_VIE Gruppe inkl. MLA und KSC'!P70</f>
        <v>-23.226443211322724</v>
      </c>
    </row>
    <row r="60" spans="1:14" x14ac:dyDescent="0.25">
      <c r="A60" s="17" t="s">
        <v>28</v>
      </c>
      <c r="B60" s="8">
        <f t="shared" si="38"/>
        <v>7.3226418690555128</v>
      </c>
      <c r="C60" s="8">
        <f t="shared" ref="C60:H60" si="48">(C52/C72-1)*100</f>
        <v>7.2094236298541947</v>
      </c>
      <c r="D60" s="8">
        <f t="shared" si="48"/>
        <v>-46.591855490339739</v>
      </c>
      <c r="E60" s="8">
        <f t="shared" si="48"/>
        <v>-90.686176799891427</v>
      </c>
      <c r="F60" s="8">
        <f t="shared" si="48"/>
        <v>-90.36380022394242</v>
      </c>
      <c r="G60" s="8">
        <f t="shared" si="48"/>
        <v>-87.428882088371012</v>
      </c>
      <c r="H60" s="8">
        <f t="shared" si="48"/>
        <v>-70.570754850435762</v>
      </c>
      <c r="I60" s="8">
        <f t="shared" ref="I60:J60" si="49">(I52/I72-1)*100</f>
        <v>-60.882496343247198</v>
      </c>
      <c r="J60" s="8">
        <f t="shared" si="49"/>
        <v>-64.98877586309213</v>
      </c>
      <c r="K60" s="8">
        <f t="shared" si="47"/>
        <v>-72.56677989714926</v>
      </c>
      <c r="L60" s="8">
        <f t="shared" si="47"/>
        <v>-77.86024067675443</v>
      </c>
      <c r="M60" s="8">
        <f t="shared" si="47"/>
        <v>-78.622723534249801</v>
      </c>
      <c r="N60" s="8">
        <f>(SUM(B52:M52)/SUM(B72:M72)-1)*100</f>
        <v>-63.342199445419077</v>
      </c>
    </row>
    <row r="61" spans="1:14" x14ac:dyDescent="0.25">
      <c r="A61" s="16" t="s">
        <v>30</v>
      </c>
      <c r="B61" s="8">
        <f t="shared" ref="B61:H61" si="50">B53-B73</f>
        <v>-0.18771264996156134</v>
      </c>
      <c r="C61" s="8">
        <f t="shared" si="50"/>
        <v>0.26776564885544474</v>
      </c>
      <c r="D61" s="8">
        <f t="shared" si="50"/>
        <v>-3.0412318696643474</v>
      </c>
      <c r="E61" s="8">
        <f t="shared" si="50"/>
        <v>-20.183924496284263</v>
      </c>
      <c r="F61" s="8">
        <f t="shared" si="50"/>
        <v>-19.674948436112654</v>
      </c>
      <c r="G61" s="8">
        <f t="shared" si="50"/>
        <v>-10.597363925314426</v>
      </c>
      <c r="H61" s="8">
        <f t="shared" si="50"/>
        <v>-9.4663612128674135</v>
      </c>
      <c r="I61" s="8">
        <f t="shared" ref="I61:M61" si="51">I53-I73</f>
        <v>-7.9553898648032906</v>
      </c>
      <c r="J61" s="8">
        <f t="shared" si="51"/>
        <v>-5.2076960225644662</v>
      </c>
      <c r="K61" s="8">
        <f t="shared" si="51"/>
        <v>-0.31497029934660148</v>
      </c>
      <c r="L61" s="8">
        <f t="shared" si="51"/>
        <v>0.54433885629243051</v>
      </c>
      <c r="M61" s="8">
        <f t="shared" si="51"/>
        <v>4.16029502745371</v>
      </c>
      <c r="N61" s="8">
        <f>N53-(SUM(B69:L69)/SUM(B67:L67)*100)</f>
        <v>-3.888654174282987</v>
      </c>
    </row>
    <row r="62" spans="1:14" x14ac:dyDescent="0.25">
      <c r="A62" s="18" t="s">
        <v>25</v>
      </c>
    </row>
    <row r="64" spans="1:14" x14ac:dyDescent="0.25">
      <c r="B64" s="29">
        <v>2019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6" t="s">
        <v>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A67" s="16" t="s">
        <v>6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16" t="s">
        <v>7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16" t="s">
        <v>8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16" t="s">
        <v>9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16" t="s">
        <v>10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7" t="s">
        <v>28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16" t="s">
        <v>29</v>
      </c>
      <c r="B73" s="8">
        <f>B69/B67*100</f>
        <v>20.567112871486128</v>
      </c>
      <c r="C73" s="8">
        <f t="shared" ref="C73:N73" si="52">C69/C67*100</f>
        <v>18.796493833731827</v>
      </c>
      <c r="D73" s="8">
        <f t="shared" si="52"/>
        <v>21.656267480843216</v>
      </c>
      <c r="E73" s="8">
        <f t="shared" si="52"/>
        <v>22.748838999134168</v>
      </c>
      <c r="F73" s="8">
        <f t="shared" si="52"/>
        <v>22.011350772514991</v>
      </c>
      <c r="G73" s="8">
        <f t="shared" si="52"/>
        <v>23.119445533145072</v>
      </c>
      <c r="H73" s="8">
        <f t="shared" si="52"/>
        <v>24.979312962611502</v>
      </c>
      <c r="I73" s="8">
        <f t="shared" si="52"/>
        <v>24.640275212470883</v>
      </c>
      <c r="J73" s="8">
        <f t="shared" si="52"/>
        <v>24.290768053184461</v>
      </c>
      <c r="K73" s="8">
        <f t="shared" si="52"/>
        <v>25.754330057298713</v>
      </c>
      <c r="L73" s="8">
        <f t="shared" si="52"/>
        <v>21.878983342310665</v>
      </c>
      <c r="M73" s="8">
        <f t="shared" si="52"/>
        <v>18.527361748116412</v>
      </c>
      <c r="N73" s="8">
        <f t="shared" si="52"/>
        <v>22.708044601717209</v>
      </c>
    </row>
    <row r="74" spans="1:14" x14ac:dyDescent="0.25">
      <c r="A74" s="26" t="s">
        <v>27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16" t="s">
        <v>6</v>
      </c>
      <c r="B75" s="8">
        <f t="shared" ref="B75:B80" si="53">(B67/B87-1)*100</f>
        <v>24.369753036522489</v>
      </c>
      <c r="C75" s="8">
        <f t="shared" ref="C75:M75" si="54">(C67/C87-1)*100</f>
        <v>25.633530893225974</v>
      </c>
      <c r="D75" s="8">
        <f t="shared" si="54"/>
        <v>23.923062655028993</v>
      </c>
      <c r="E75" s="8">
        <f t="shared" si="54"/>
        <v>26.590532917789943</v>
      </c>
      <c r="F75" s="8">
        <f t="shared" si="54"/>
        <v>24.374423444196314</v>
      </c>
      <c r="G75" s="8">
        <f t="shared" si="54"/>
        <v>19.659733303831374</v>
      </c>
      <c r="H75" s="8">
        <f t="shared" si="54"/>
        <v>15.783536719356594</v>
      </c>
      <c r="I75" s="8">
        <f t="shared" si="54"/>
        <v>13.216821232456621</v>
      </c>
      <c r="J75" s="8">
        <f t="shared" si="54"/>
        <v>10.424167575305777</v>
      </c>
      <c r="K75" s="8">
        <f t="shared" si="54"/>
        <v>10.220587694628524</v>
      </c>
      <c r="L75" s="8">
        <f t="shared" si="54"/>
        <v>9.0552197378706687</v>
      </c>
      <c r="M75" s="8">
        <f t="shared" si="54"/>
        <v>11.600874226557867</v>
      </c>
      <c r="N75" s="8">
        <f>'DE_VIE Gruppe inkl. MLA und KSC'!P95</f>
        <v>17.105622116297738</v>
      </c>
    </row>
    <row r="76" spans="1:14" x14ac:dyDescent="0.25">
      <c r="A76" s="16" t="s">
        <v>7</v>
      </c>
      <c r="B76" s="8">
        <f t="shared" si="53"/>
        <v>30.583063563486835</v>
      </c>
      <c r="C76" s="8">
        <f t="shared" ref="C76:M76" si="55">(C68/C88-1)*100</f>
        <v>30.59962975648034</v>
      </c>
      <c r="D76" s="8">
        <f t="shared" si="55"/>
        <v>27.544573172303167</v>
      </c>
      <c r="E76" s="8">
        <f t="shared" si="55"/>
        <v>32.236611985286402</v>
      </c>
      <c r="F76" s="8">
        <f t="shared" si="55"/>
        <v>29.495621843040066</v>
      </c>
      <c r="G76" s="8">
        <f t="shared" si="55"/>
        <v>25.40505351829627</v>
      </c>
      <c r="H76" s="8">
        <f t="shared" si="55"/>
        <v>19.030989444544065</v>
      </c>
      <c r="I76" s="8">
        <f t="shared" si="55"/>
        <v>17.806954099595341</v>
      </c>
      <c r="J76" s="8">
        <f t="shared" si="55"/>
        <v>11.981656883205716</v>
      </c>
      <c r="K76" s="8">
        <f t="shared" si="55"/>
        <v>9.8809568492036703</v>
      </c>
      <c r="L76" s="8">
        <f t="shared" si="55"/>
        <v>7.7836061210141416</v>
      </c>
      <c r="M76" s="8">
        <f t="shared" si="55"/>
        <v>10.54310753981833</v>
      </c>
      <c r="N76" s="8">
        <f>'DE_VIE Gruppe inkl. MLA und KSC'!P96</f>
        <v>20.010431563627627</v>
      </c>
    </row>
    <row r="77" spans="1:14" x14ac:dyDescent="0.25">
      <c r="A77" s="16" t="s">
        <v>8</v>
      </c>
      <c r="B77" s="8">
        <f t="shared" si="53"/>
        <v>6.1562315000140977</v>
      </c>
      <c r="C77" s="8">
        <f t="shared" ref="C77:M77" si="56">(C69/C89-1)*100</f>
        <v>8.6415005396285771</v>
      </c>
      <c r="D77" s="8">
        <f t="shared" si="56"/>
        <v>10.416235513245041</v>
      </c>
      <c r="E77" s="8">
        <f t="shared" si="56"/>
        <v>8.2347678640160673</v>
      </c>
      <c r="F77" s="8">
        <f t="shared" si="56"/>
        <v>6.5852763668555081</v>
      </c>
      <c r="G77" s="8">
        <f t="shared" si="56"/>
        <v>3.0612366798872248</v>
      </c>
      <c r="H77" s="8">
        <f t="shared" si="56"/>
        <v>6.6609038601799009</v>
      </c>
      <c r="I77" s="8">
        <f t="shared" si="56"/>
        <v>1.3539621538075863</v>
      </c>
      <c r="J77" s="8">
        <f t="shared" si="56"/>
        <v>6.009029080675421</v>
      </c>
      <c r="K77" s="8">
        <f t="shared" si="56"/>
        <v>11.368246526090765</v>
      </c>
      <c r="L77" s="8">
        <f t="shared" si="56"/>
        <v>14.318553285960256</v>
      </c>
      <c r="M77" s="8">
        <f t="shared" si="56"/>
        <v>16.425514571020994</v>
      </c>
      <c r="N77" s="8">
        <f>'DE_VIE Gruppe inkl. MLA und KSC'!P97</f>
        <v>7.6439746680041276</v>
      </c>
    </row>
    <row r="78" spans="1:14" x14ac:dyDescent="0.25">
      <c r="A78" s="16" t="s">
        <v>9</v>
      </c>
      <c r="B78" s="8">
        <f t="shared" si="53"/>
        <v>15.312856961543343</v>
      </c>
      <c r="C78" s="8">
        <f t="shared" ref="C78:M78" si="57">(C70/C90-1)*100</f>
        <v>15.999193656766565</v>
      </c>
      <c r="D78" s="8">
        <f t="shared" si="57"/>
        <v>15.954968944099379</v>
      </c>
      <c r="E78" s="8">
        <f t="shared" si="57"/>
        <v>16.749297214413495</v>
      </c>
      <c r="F78" s="8">
        <f t="shared" si="57"/>
        <v>15.805225653206655</v>
      </c>
      <c r="G78" s="8">
        <f t="shared" si="57"/>
        <v>12.8689437534806</v>
      </c>
      <c r="H78" s="8">
        <f t="shared" si="57"/>
        <v>12.341546152472782</v>
      </c>
      <c r="I78" s="8">
        <f t="shared" si="57"/>
        <v>8.673267326732681</v>
      </c>
      <c r="J78" s="8">
        <f t="shared" si="57"/>
        <v>8.0390583199571921</v>
      </c>
      <c r="K78" s="8">
        <f t="shared" si="57"/>
        <v>3.8485275965438159</v>
      </c>
      <c r="L78" s="8">
        <f t="shared" si="57"/>
        <v>1.6982622432859307</v>
      </c>
      <c r="M78" s="8">
        <f t="shared" si="57"/>
        <v>5.0582075135986893</v>
      </c>
      <c r="N78" s="8">
        <f>'DE_VIE Gruppe inkl. MLA und KSC'!P98</f>
        <v>10.704386649184251</v>
      </c>
    </row>
    <row r="79" spans="1:14" x14ac:dyDescent="0.25">
      <c r="A79" s="16" t="s">
        <v>10</v>
      </c>
      <c r="B79" s="8">
        <f t="shared" si="53"/>
        <v>-2.8433230066930326</v>
      </c>
      <c r="C79" s="8">
        <f t="shared" ref="C79:M79" si="58">(C71/C91-1)*100</f>
        <v>-1.6932809354372247</v>
      </c>
      <c r="D79" s="8">
        <f t="shared" si="58"/>
        <v>-1.9255208001491386</v>
      </c>
      <c r="E79" s="8">
        <f t="shared" si="58"/>
        <v>-6.7176397305839908</v>
      </c>
      <c r="F79" s="8">
        <f t="shared" si="58"/>
        <v>-1.4900055564651793</v>
      </c>
      <c r="G79" s="8">
        <f t="shared" si="58"/>
        <v>-12.744547381627559</v>
      </c>
      <c r="H79" s="8">
        <f t="shared" si="58"/>
        <v>-8.4158039637499904</v>
      </c>
      <c r="I79" s="8">
        <f t="shared" si="58"/>
        <v>-3.6603026309772524</v>
      </c>
      <c r="J79" s="8">
        <f t="shared" si="58"/>
        <v>-2.9684489660824043</v>
      </c>
      <c r="K79" s="8">
        <f t="shared" si="58"/>
        <v>-2.7884937741387783</v>
      </c>
      <c r="L79" s="8">
        <f t="shared" si="58"/>
        <v>1.2082303271461203</v>
      </c>
      <c r="M79" s="8">
        <f t="shared" si="58"/>
        <v>-3.1967245127298316</v>
      </c>
      <c r="N79" s="8">
        <f>'DE_VIE Gruppe inkl. MLA und KSC'!P99</f>
        <v>-3.9</v>
      </c>
    </row>
    <row r="80" spans="1:14" x14ac:dyDescent="0.25">
      <c r="A80" s="17" t="s">
        <v>28</v>
      </c>
      <c r="B80" s="8">
        <f t="shared" si="53"/>
        <v>19.476241640874314</v>
      </c>
      <c r="C80" s="8">
        <f t="shared" ref="C80:M80" si="59">(C72/C92-1)*100</f>
        <v>19.15590848816473</v>
      </c>
      <c r="D80" s="8">
        <f t="shared" si="59"/>
        <v>18.495243721325693</v>
      </c>
      <c r="E80" s="8">
        <f t="shared" si="59"/>
        <v>21.241975416558478</v>
      </c>
      <c r="F80" s="8">
        <f t="shared" si="59"/>
        <v>19.413349115856615</v>
      </c>
      <c r="G80" s="8">
        <f t="shared" si="59"/>
        <v>14.922243701898697</v>
      </c>
      <c r="H80" s="8">
        <f t="shared" si="59"/>
        <v>15.096320550480137</v>
      </c>
      <c r="I80" s="8">
        <f t="shared" si="59"/>
        <v>10.804237284398166</v>
      </c>
      <c r="J80" s="8">
        <f t="shared" si="59"/>
        <v>9.9266674164885771</v>
      </c>
      <c r="K80" s="8">
        <f t="shared" si="59"/>
        <v>7.3050248880731861</v>
      </c>
      <c r="L80" s="8">
        <f t="shared" si="59"/>
        <v>4.6190435827503817</v>
      </c>
      <c r="M80" s="8">
        <f t="shared" si="59"/>
        <v>7.1896807734886048</v>
      </c>
      <c r="N80" s="8">
        <f t="shared" ref="N80" si="60">(N72/N92-1)*100</f>
        <v>13.594773070973254</v>
      </c>
    </row>
    <row r="81" spans="1:14" x14ac:dyDescent="0.25">
      <c r="A81" s="16" t="s">
        <v>30</v>
      </c>
      <c r="B81" s="8">
        <f>B73-B93</f>
        <v>-3.5287570775208081</v>
      </c>
      <c r="C81" s="8">
        <f t="shared" ref="C81:M81" si="61">C73-C93</f>
        <v>-2.9398580853315366</v>
      </c>
      <c r="D81" s="8">
        <f t="shared" si="61"/>
        <v>-2.6491345230194767</v>
      </c>
      <c r="E81" s="8">
        <f t="shared" si="61"/>
        <v>-3.8580241095806151</v>
      </c>
      <c r="F81" s="8">
        <f t="shared" si="61"/>
        <v>-3.6737077541131349</v>
      </c>
      <c r="G81" s="8">
        <f t="shared" si="61"/>
        <v>-3.7234953799487869</v>
      </c>
      <c r="H81" s="8">
        <f t="shared" si="61"/>
        <v>-2.1364632492810891</v>
      </c>
      <c r="I81" s="8">
        <f t="shared" si="61"/>
        <v>-2.8839929519587102</v>
      </c>
      <c r="J81" s="8">
        <f t="shared" si="61"/>
        <v>-1.0116789675918518</v>
      </c>
      <c r="K81" s="8">
        <f t="shared" si="61"/>
        <v>0.26540046432110742</v>
      </c>
      <c r="L81" s="8">
        <f t="shared" si="61"/>
        <v>1.0073289392984286</v>
      </c>
      <c r="M81" s="8">
        <f t="shared" si="61"/>
        <v>0.76776862267503532</v>
      </c>
      <c r="N81" s="8">
        <f t="shared" ref="N81" si="62">N73-N93</f>
        <v>-1.9959827098937311</v>
      </c>
    </row>
    <row r="84" spans="1:14" x14ac:dyDescent="0.25">
      <c r="B84" s="29">
        <v>2018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1"/>
      <c r="B85" s="9" t="s">
        <v>12</v>
      </c>
      <c r="C85" s="9" t="s">
        <v>13</v>
      </c>
      <c r="D85" s="9" t="s">
        <v>0</v>
      </c>
      <c r="E85" s="9" t="s">
        <v>14</v>
      </c>
      <c r="F85" s="9" t="s">
        <v>1</v>
      </c>
      <c r="G85" s="9" t="s">
        <v>2</v>
      </c>
      <c r="H85" s="9" t="s">
        <v>3</v>
      </c>
      <c r="I85" s="9" t="s">
        <v>15</v>
      </c>
      <c r="J85" s="9" t="s">
        <v>16</v>
      </c>
      <c r="K85" s="9" t="s">
        <v>17</v>
      </c>
      <c r="L85" s="9" t="s">
        <v>18</v>
      </c>
      <c r="M85" s="9" t="s">
        <v>19</v>
      </c>
      <c r="N85" s="9" t="s">
        <v>4</v>
      </c>
    </row>
    <row r="86" spans="1:14" x14ac:dyDescent="0.25">
      <c r="A86" s="26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16" t="s">
        <v>6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16" t="s">
        <v>7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16" t="s">
        <v>8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16" t="s">
        <v>9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16" t="s">
        <v>10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7" t="s">
        <v>28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16" t="s">
        <v>29</v>
      </c>
      <c r="B93" s="8">
        <f>B89/B87*100</f>
        <v>24.095869949006936</v>
      </c>
      <c r="C93" s="8">
        <f t="shared" ref="C93:N93" si="63">C89/C87*100</f>
        <v>21.736351919063363</v>
      </c>
      <c r="D93" s="8">
        <f t="shared" si="63"/>
        <v>24.305402003862692</v>
      </c>
      <c r="E93" s="8">
        <f t="shared" si="63"/>
        <v>26.606863108714784</v>
      </c>
      <c r="F93" s="8">
        <f t="shared" si="63"/>
        <v>25.685058526628126</v>
      </c>
      <c r="G93" s="8">
        <f t="shared" si="63"/>
        <v>26.842940913093859</v>
      </c>
      <c r="H93" s="8">
        <f t="shared" si="63"/>
        <v>27.115776211892591</v>
      </c>
      <c r="I93" s="8">
        <f t="shared" si="63"/>
        <v>27.524268164429593</v>
      </c>
      <c r="J93" s="8">
        <f t="shared" si="63"/>
        <v>25.302447020776313</v>
      </c>
      <c r="K93" s="8">
        <f t="shared" si="63"/>
        <v>25.488929592977605</v>
      </c>
      <c r="L93" s="8">
        <f t="shared" si="63"/>
        <v>20.871654403012236</v>
      </c>
      <c r="M93" s="8">
        <f t="shared" si="63"/>
        <v>17.759593125441377</v>
      </c>
      <c r="N93" s="8">
        <f t="shared" si="63"/>
        <v>24.70402731161094</v>
      </c>
    </row>
    <row r="94" spans="1:14" x14ac:dyDescent="0.25">
      <c r="A94" s="26" t="s">
        <v>27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x14ac:dyDescent="0.25">
      <c r="A95" s="16" t="s">
        <v>6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16" t="s">
        <v>7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16" t="s">
        <v>8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16" t="s">
        <v>9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16" t="s">
        <v>10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7" t="s">
        <v>28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16" t="s">
        <v>30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A6:N6"/>
    <mergeCell ref="A14:N14"/>
    <mergeCell ref="B4:N4"/>
    <mergeCell ref="B24:N24"/>
    <mergeCell ref="A26:N26"/>
    <mergeCell ref="A34:N34"/>
    <mergeCell ref="A74:N74"/>
    <mergeCell ref="B84:N84"/>
    <mergeCell ref="A86:N86"/>
    <mergeCell ref="A94:N94"/>
    <mergeCell ref="B44:N44"/>
    <mergeCell ref="A46:N46"/>
    <mergeCell ref="A54:N54"/>
    <mergeCell ref="B64:N64"/>
    <mergeCell ref="A66:N66"/>
  </mergeCells>
  <conditionalFormatting sqref="N55:N59">
    <cfRule type="cellIs" dxfId="165" priority="81" operator="lessThan">
      <formula>0</formula>
    </cfRule>
    <cfRule type="cellIs" dxfId="164" priority="82" operator="greaterThan">
      <formula>0</formula>
    </cfRule>
  </conditionalFormatting>
  <conditionalFormatting sqref="N75:N79">
    <cfRule type="cellIs" dxfId="163" priority="79" operator="lessThan">
      <formula>0</formula>
    </cfRule>
    <cfRule type="cellIs" dxfId="162" priority="80" operator="greaterThan">
      <formula>0</formula>
    </cfRule>
  </conditionalFormatting>
  <conditionalFormatting sqref="B55:C61 D61">
    <cfRule type="cellIs" dxfId="161" priority="75" operator="lessThan">
      <formula>0</formula>
    </cfRule>
    <cfRule type="cellIs" dxfId="160" priority="76" operator="greaterThan">
      <formula>0</formula>
    </cfRule>
  </conditionalFormatting>
  <conditionalFormatting sqref="B75:M81 N80:N81">
    <cfRule type="cellIs" dxfId="159" priority="73" operator="lessThan">
      <formula>0</formula>
    </cfRule>
    <cfRule type="cellIs" dxfId="158" priority="74" operator="greaterThan">
      <formula>0</formula>
    </cfRule>
  </conditionalFormatting>
  <conditionalFormatting sqref="N95:N101">
    <cfRule type="cellIs" dxfId="157" priority="71" operator="lessThan">
      <formula>0</formula>
    </cfRule>
    <cfRule type="cellIs" dxfId="156" priority="72" operator="greaterThan">
      <formula>0</formula>
    </cfRule>
  </conditionalFormatting>
  <conditionalFormatting sqref="B95:M101">
    <cfRule type="cellIs" dxfId="155" priority="67" operator="lessThan">
      <formula>0</formula>
    </cfRule>
    <cfRule type="cellIs" dxfId="154" priority="68" operator="greaterThan">
      <formula>0</formula>
    </cfRule>
  </conditionalFormatting>
  <conditionalFormatting sqref="D55:D60">
    <cfRule type="cellIs" dxfId="153" priority="55" operator="lessThan">
      <formula>0</formula>
    </cfRule>
    <cfRule type="cellIs" dxfId="152" priority="56" operator="greaterThan">
      <formula>0</formula>
    </cfRule>
  </conditionalFormatting>
  <conditionalFormatting sqref="E55:G60">
    <cfRule type="cellIs" dxfId="151" priority="51" operator="lessThan">
      <formula>0</formula>
    </cfRule>
    <cfRule type="cellIs" dxfId="150" priority="52" operator="greaterThan">
      <formula>0</formula>
    </cfRule>
  </conditionalFormatting>
  <conditionalFormatting sqref="E61:M61">
    <cfRule type="cellIs" dxfId="149" priority="49" operator="lessThan">
      <formula>0</formula>
    </cfRule>
    <cfRule type="cellIs" dxfId="148" priority="50" operator="greaterThan">
      <formula>0</formula>
    </cfRule>
  </conditionalFormatting>
  <conditionalFormatting sqref="H55:M60">
    <cfRule type="cellIs" dxfId="147" priority="47" operator="lessThan">
      <formula>0</formula>
    </cfRule>
    <cfRule type="cellIs" dxfId="146" priority="48" operator="greaterThan">
      <formula>0</formula>
    </cfRule>
  </conditionalFormatting>
  <conditionalFormatting sqref="N60:N61">
    <cfRule type="cellIs" dxfId="145" priority="45" operator="lessThan">
      <formula>0</formula>
    </cfRule>
    <cfRule type="cellIs" dxfId="144" priority="46" operator="greaterThan">
      <formula>0</formula>
    </cfRule>
  </conditionalFormatting>
  <conditionalFormatting sqref="B35:M40">
    <cfRule type="cellIs" dxfId="143" priority="29" operator="lessThan">
      <formula>0</formula>
    </cfRule>
    <cfRule type="cellIs" dxfId="142" priority="30" operator="greaterThan">
      <formula>0</formula>
    </cfRule>
  </conditionalFormatting>
  <conditionalFormatting sqref="B41:M41">
    <cfRule type="cellIs" dxfId="141" priority="27" operator="lessThan">
      <formula>0</formula>
    </cfRule>
    <cfRule type="cellIs" dxfId="140" priority="28" operator="greaterThan">
      <formula>0</formula>
    </cfRule>
  </conditionalFormatting>
  <conditionalFormatting sqref="N35:N39">
    <cfRule type="cellIs" dxfId="139" priority="25" operator="lessThan">
      <formula>0</formula>
    </cfRule>
    <cfRule type="cellIs" dxfId="138" priority="26" operator="greaterThan">
      <formula>0</formula>
    </cfRule>
  </conditionalFormatting>
  <conditionalFormatting sqref="N40">
    <cfRule type="cellIs" dxfId="137" priority="23" operator="lessThan">
      <formula>0</formula>
    </cfRule>
    <cfRule type="cellIs" dxfId="136" priority="24" operator="greaterThan">
      <formula>0</formula>
    </cfRule>
  </conditionalFormatting>
  <conditionalFormatting sqref="N41">
    <cfRule type="cellIs" dxfId="135" priority="21" operator="lessThan">
      <formula>0</formula>
    </cfRule>
    <cfRule type="cellIs" dxfId="134" priority="22" operator="greaterThan">
      <formula>0</formula>
    </cfRule>
  </conditionalFormatting>
  <conditionalFormatting sqref="N15:N19">
    <cfRule type="cellIs" dxfId="133" priority="5" operator="lessThan">
      <formula>0</formula>
    </cfRule>
    <cfRule type="cellIs" dxfId="132" priority="6" operator="greaterThan">
      <formula>0</formula>
    </cfRule>
  </conditionalFormatting>
  <conditionalFormatting sqref="N21">
    <cfRule type="cellIs" dxfId="131" priority="1" operator="lessThan">
      <formula>0</formula>
    </cfRule>
    <cfRule type="cellIs" dxfId="130" priority="2" operator="greaterThan">
      <formula>0</formula>
    </cfRule>
  </conditionalFormatting>
  <conditionalFormatting sqref="G15:M20">
    <cfRule type="cellIs" dxfId="129" priority="19" operator="lessThan">
      <formula>0</formula>
    </cfRule>
    <cfRule type="cellIs" dxfId="128" priority="20" operator="greaterThan">
      <formula>0</formula>
    </cfRule>
  </conditionalFormatting>
  <conditionalFormatting sqref="G21:M21">
    <cfRule type="cellIs" dxfId="127" priority="17" operator="lessThan">
      <formula>0</formula>
    </cfRule>
    <cfRule type="cellIs" dxfId="126" priority="18" operator="greaterThan">
      <formula>0</formula>
    </cfRule>
  </conditionalFormatting>
  <conditionalFormatting sqref="B15:F20">
    <cfRule type="cellIs" dxfId="125" priority="9" operator="lessThan">
      <formula>0</formula>
    </cfRule>
    <cfRule type="cellIs" dxfId="124" priority="10" operator="greaterThan">
      <formula>0</formula>
    </cfRule>
  </conditionalFormatting>
  <conditionalFormatting sqref="B21:F21">
    <cfRule type="cellIs" dxfId="123" priority="7" operator="lessThan">
      <formula>0</formula>
    </cfRule>
    <cfRule type="cellIs" dxfId="122" priority="8" operator="greaterThan">
      <formula>0</formula>
    </cfRule>
  </conditionalFormatting>
  <conditionalFormatting sqref="N20">
    <cfRule type="cellIs" dxfId="121" priority="3" operator="lessThan">
      <formula>0</formula>
    </cfRule>
    <cfRule type="cellIs" dxfId="120" priority="4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:N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46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9">
        <v>2022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4" t="s">
        <v>41</v>
      </c>
      <c r="O5" s="2"/>
      <c r="P5" s="24" t="s">
        <v>41</v>
      </c>
    </row>
    <row r="6" spans="1:16" x14ac:dyDescent="0.25">
      <c r="A6" s="1"/>
      <c r="B6" s="24" t="s">
        <v>32</v>
      </c>
      <c r="C6" s="24" t="s">
        <v>33</v>
      </c>
      <c r="D6" s="24" t="s">
        <v>34</v>
      </c>
      <c r="E6" s="24" t="s">
        <v>14</v>
      </c>
      <c r="F6" s="24" t="s">
        <v>35</v>
      </c>
      <c r="G6" s="24" t="s">
        <v>36</v>
      </c>
      <c r="H6" s="24" t="s">
        <v>37</v>
      </c>
      <c r="I6" s="24" t="s">
        <v>15</v>
      </c>
      <c r="J6" s="24" t="s">
        <v>16</v>
      </c>
      <c r="K6" s="24" t="s">
        <v>38</v>
      </c>
      <c r="L6" s="24" t="s">
        <v>18</v>
      </c>
      <c r="M6" s="24" t="s">
        <v>39</v>
      </c>
      <c r="N6" s="24" t="s">
        <v>42</v>
      </c>
      <c r="O6" s="24" t="s">
        <v>40</v>
      </c>
      <c r="P6" s="24" t="s">
        <v>43</v>
      </c>
    </row>
    <row r="7" spans="1:16" x14ac:dyDescent="0.25">
      <c r="A7" s="26" t="s">
        <v>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x14ac:dyDescent="0.25">
      <c r="A8" s="5" t="s">
        <v>44</v>
      </c>
      <c r="B8" s="6">
        <f>'DE_VIE Gruppe inkl. MLA und KSC'!B8</f>
        <v>819674</v>
      </c>
      <c r="C8" s="6">
        <f>'DE_VIE Gruppe inkl. MLA und KSC'!C8</f>
        <v>874057</v>
      </c>
      <c r="D8" s="6">
        <f>'DE_VIE Gruppe inkl. MLA und KSC'!D8</f>
        <v>1239741</v>
      </c>
      <c r="E8" s="6">
        <f>'DE_VIE Gruppe inkl. MLA und KSC'!E8</f>
        <v>1790275</v>
      </c>
      <c r="F8" s="6">
        <f>'DE_VIE Gruppe inkl. MLA und KSC'!F8</f>
        <v>2113282</v>
      </c>
      <c r="G8" s="6"/>
      <c r="H8" s="6"/>
      <c r="I8" s="6"/>
      <c r="J8" s="6"/>
      <c r="K8" s="6"/>
      <c r="L8" s="6"/>
      <c r="M8" s="6"/>
      <c r="N8" s="8">
        <f>'DE_VIE Gruppe inkl. MLA und KSC'!N8</f>
        <v>428.95789426258642</v>
      </c>
      <c r="O8" s="6">
        <f>'DE_VIE Gruppe inkl. MLA und KSC'!O8</f>
        <v>6837029</v>
      </c>
      <c r="P8" s="8">
        <f>'DE_VIE Gruppe inkl. MLA und KSC'!P8</f>
        <v>450.76790592276393</v>
      </c>
    </row>
    <row r="9" spans="1:16" x14ac:dyDescent="0.25">
      <c r="A9" s="5" t="s">
        <v>45</v>
      </c>
      <c r="B9" s="6">
        <f>'DE_VIE Gruppe inkl. MLA und KSC'!B9</f>
        <v>635378</v>
      </c>
      <c r="C9" s="6">
        <f>'DE_VIE Gruppe inkl. MLA und KSC'!C9</f>
        <v>725183</v>
      </c>
      <c r="D9" s="6">
        <f>'DE_VIE Gruppe inkl. MLA und KSC'!D9</f>
        <v>989366</v>
      </c>
      <c r="E9" s="6">
        <f>'DE_VIE Gruppe inkl. MLA und KSC'!E9</f>
        <v>1370974</v>
      </c>
      <c r="F9" s="6">
        <f>'DE_VIE Gruppe inkl. MLA und KSC'!F9</f>
        <v>1605261</v>
      </c>
      <c r="G9" s="6"/>
      <c r="H9" s="6"/>
      <c r="I9" s="6"/>
      <c r="J9" s="6"/>
      <c r="K9" s="6"/>
      <c r="L9" s="6"/>
      <c r="M9" s="6"/>
      <c r="N9" s="8">
        <f>'DE_VIE Gruppe inkl. MLA und KSC'!N9</f>
        <v>533.03927754554775</v>
      </c>
      <c r="O9" s="6">
        <f>'DE_VIE Gruppe inkl. MLA und KSC'!O9</f>
        <v>5326162</v>
      </c>
      <c r="P9" s="8">
        <f>'DE_VIE Gruppe inkl. MLA und KSC'!P9</f>
        <v>521.12966124623324</v>
      </c>
    </row>
    <row r="10" spans="1:16" x14ac:dyDescent="0.25">
      <c r="A10" s="5" t="s">
        <v>46</v>
      </c>
      <c r="B10" s="6">
        <f>'DE_VIE Gruppe inkl. MLA und KSC'!B10</f>
        <v>180106</v>
      </c>
      <c r="C10" s="6">
        <f>'DE_VIE Gruppe inkl. MLA und KSC'!C10</f>
        <v>145546</v>
      </c>
      <c r="D10" s="6">
        <f>'DE_VIE Gruppe inkl. MLA und KSC'!D10</f>
        <v>245066</v>
      </c>
      <c r="E10" s="6">
        <f>'DE_VIE Gruppe inkl. MLA und KSC'!E10</f>
        <v>408864</v>
      </c>
      <c r="F10" s="6">
        <f>'DE_VIE Gruppe inkl. MLA und KSC'!F10</f>
        <v>501480</v>
      </c>
      <c r="G10" s="6"/>
      <c r="H10" s="6"/>
      <c r="I10" s="6"/>
      <c r="J10" s="6"/>
      <c r="K10" s="6"/>
      <c r="L10" s="6"/>
      <c r="M10" s="6"/>
      <c r="N10" s="8">
        <f>'DE_VIE Gruppe inkl. MLA und KSC'!N10</f>
        <v>248.88963099014862</v>
      </c>
      <c r="O10" s="6">
        <f>'DE_VIE Gruppe inkl. MLA und KSC'!O10</f>
        <v>1481062</v>
      </c>
      <c r="P10" s="8">
        <f>'DE_VIE Gruppe inkl. MLA und KSC'!P10</f>
        <v>297.19747477727299</v>
      </c>
    </row>
    <row r="11" spans="1:16" x14ac:dyDescent="0.25">
      <c r="A11" s="5" t="s">
        <v>47</v>
      </c>
      <c r="B11" s="6">
        <f>'DE_VIE Gruppe inkl. MLA und KSC'!B11</f>
        <v>9801</v>
      </c>
      <c r="C11" s="6">
        <f>'DE_VIE Gruppe inkl. MLA und KSC'!C11</f>
        <v>8735</v>
      </c>
      <c r="D11" s="6">
        <f>'DE_VIE Gruppe inkl. MLA und KSC'!D11</f>
        <v>11793</v>
      </c>
      <c r="E11" s="6">
        <f>'DE_VIE Gruppe inkl. MLA und KSC'!E11</f>
        <v>15174</v>
      </c>
      <c r="F11" s="6">
        <f>'DE_VIE Gruppe inkl. MLA und KSC'!F11</f>
        <v>17374</v>
      </c>
      <c r="G11" s="6"/>
      <c r="H11" s="6"/>
      <c r="I11" s="6"/>
      <c r="J11" s="6"/>
      <c r="K11" s="6"/>
      <c r="L11" s="6"/>
      <c r="M11" s="6"/>
      <c r="N11" s="8">
        <f>'DE_VIE Gruppe inkl. MLA und KSC'!N11</f>
        <v>199.24216327936617</v>
      </c>
      <c r="O11" s="6">
        <f>'DE_VIE Gruppe inkl. MLA und KSC'!O11</f>
        <v>62877</v>
      </c>
      <c r="P11" s="8">
        <f>'DE_VIE Gruppe inkl. MLA und KSC'!P11</f>
        <v>196.12866763999435</v>
      </c>
    </row>
    <row r="12" spans="1:16" x14ac:dyDescent="0.25">
      <c r="A12" s="5" t="s">
        <v>48</v>
      </c>
      <c r="B12" s="10">
        <f>'DE_VIE Gruppe inkl. MLA und KSC'!B12</f>
        <v>20769860.129999999</v>
      </c>
      <c r="C12" s="10">
        <f>'DE_VIE Gruppe inkl. MLA und KSC'!C12</f>
        <v>18258965</v>
      </c>
      <c r="D12" s="10">
        <f>'DE_VIE Gruppe inkl. MLA und KSC'!D12</f>
        <v>22000845.43</v>
      </c>
      <c r="E12" s="10">
        <f>'DE_VIE Gruppe inkl. MLA und KSC'!E12</f>
        <v>21933577.16</v>
      </c>
      <c r="F12" s="10">
        <f>'DE_VIE Gruppe inkl. MLA und KSC'!F12</f>
        <v>20955541.689999998</v>
      </c>
      <c r="G12" s="10"/>
      <c r="H12" s="10"/>
      <c r="I12" s="10"/>
      <c r="J12" s="10"/>
      <c r="K12" s="10"/>
      <c r="L12" s="10"/>
      <c r="M12" s="10"/>
      <c r="N12" s="8">
        <f>'DE_VIE Gruppe inkl. MLA und KSC'!N12</f>
        <v>-3.9384248797604826</v>
      </c>
      <c r="O12" s="10">
        <f>'DE_VIE Gruppe inkl. MLA und KSC'!O12</f>
        <v>103918789.41</v>
      </c>
      <c r="P12" s="8">
        <f>'DE_VIE Gruppe inkl. MLA und KSC'!P12</f>
        <v>0.46010385784158725</v>
      </c>
    </row>
    <row r="13" spans="1:16" x14ac:dyDescent="0.25">
      <c r="A13" s="26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A14" s="5" t="s">
        <v>44</v>
      </c>
      <c r="B14" s="6">
        <f>'DE_VIE Gruppe inkl. MLA und KSC'!B14</f>
        <v>159357</v>
      </c>
      <c r="C14" s="6">
        <f>'DE_VIE Gruppe inkl. MLA und KSC'!C14</f>
        <v>196895</v>
      </c>
      <c r="D14" s="6">
        <f>'DE_VIE Gruppe inkl. MLA und KSC'!D14</f>
        <v>316713</v>
      </c>
      <c r="E14" s="6">
        <f>'DE_VIE Gruppe inkl. MLA und KSC'!E14</f>
        <v>513979</v>
      </c>
      <c r="F14" s="6">
        <f>'DE_VIE Gruppe inkl. MLA und KSC'!F14</f>
        <v>554820</v>
      </c>
      <c r="G14" s="6"/>
      <c r="H14" s="6"/>
      <c r="I14" s="6"/>
      <c r="J14" s="6"/>
      <c r="K14" s="6"/>
      <c r="L14" s="6"/>
      <c r="M14" s="6"/>
      <c r="N14" s="8">
        <f>'DE_VIE Gruppe inkl. MLA und KSC'!N14</f>
        <v>635.64041368337314</v>
      </c>
      <c r="O14" s="6">
        <f>'DE_VIE Gruppe inkl. MLA und KSC'!O14</f>
        <v>1741764</v>
      </c>
      <c r="P14" s="8">
        <f>'DE_VIE Gruppe inkl. MLA und KSC'!P14</f>
        <v>716.56032441808679</v>
      </c>
    </row>
    <row r="15" spans="1:16" x14ac:dyDescent="0.25">
      <c r="A15" s="5" t="s">
        <v>45</v>
      </c>
      <c r="B15" s="6">
        <f>'DE_VIE Gruppe inkl. MLA und KSC'!B15</f>
        <v>158960</v>
      </c>
      <c r="C15" s="6">
        <f>'DE_VIE Gruppe inkl. MLA und KSC'!C15</f>
        <v>196786</v>
      </c>
      <c r="D15" s="6">
        <f>'DE_VIE Gruppe inkl. MLA und KSC'!D15</f>
        <v>316300</v>
      </c>
      <c r="E15" s="6">
        <f>'DE_VIE Gruppe inkl. MLA und KSC'!E15</f>
        <v>512819</v>
      </c>
      <c r="F15" s="6">
        <f>'DE_VIE Gruppe inkl. MLA und KSC'!F15</f>
        <v>554037</v>
      </c>
      <c r="G15" s="6"/>
      <c r="H15" s="6"/>
      <c r="I15" s="6"/>
      <c r="J15" s="6"/>
      <c r="K15" s="6"/>
      <c r="L15" s="6"/>
      <c r="M15" s="6"/>
      <c r="N15" s="8">
        <f>'DE_VIE Gruppe inkl. MLA und KSC'!N15</f>
        <v>634.92379322694899</v>
      </c>
      <c r="O15" s="6">
        <f>'DE_VIE Gruppe inkl. MLA und KSC'!O15</f>
        <v>1738902</v>
      </c>
      <c r="P15" s="8">
        <f>'DE_VIE Gruppe inkl. MLA und KSC'!P15</f>
        <v>716.58910433112464</v>
      </c>
    </row>
    <row r="16" spans="1:16" x14ac:dyDescent="0.25">
      <c r="A16" s="5" t="s">
        <v>46</v>
      </c>
      <c r="B16" s="6">
        <f>'DE_VIE Gruppe inkl. MLA und KSC'!B16</f>
        <v>396</v>
      </c>
      <c r="C16" s="6">
        <f>'DE_VIE Gruppe inkl. MLA und KSC'!C16</f>
        <v>106</v>
      </c>
      <c r="D16" s="6">
        <f>'DE_VIE Gruppe inkl. MLA und KSC'!D16</f>
        <v>410</v>
      </c>
      <c r="E16" s="6">
        <f>'DE_VIE Gruppe inkl. MLA und KSC'!E16</f>
        <v>1160</v>
      </c>
      <c r="F16" s="6">
        <f>'DE_VIE Gruppe inkl. MLA und KSC'!F16</f>
        <v>776</v>
      </c>
      <c r="G16" s="6"/>
      <c r="H16" s="6"/>
      <c r="I16" s="6"/>
      <c r="J16" s="6"/>
      <c r="K16" s="6"/>
      <c r="L16" s="6"/>
      <c r="M16" s="6"/>
      <c r="N16" s="8">
        <f>'DE_VIE Gruppe inkl. MLA und KSC'!N16</f>
        <v>2884.6153846153848</v>
      </c>
      <c r="O16" s="6">
        <f>'DE_VIE Gruppe inkl. MLA und KSC'!O16</f>
        <v>2848</v>
      </c>
      <c r="P16" s="8">
        <f>'DE_VIE Gruppe inkl. MLA und KSC'!P16</f>
        <v>752.69461077844312</v>
      </c>
    </row>
    <row r="17" spans="1:16" x14ac:dyDescent="0.25">
      <c r="A17" s="5" t="s">
        <v>47</v>
      </c>
      <c r="B17" s="6">
        <f>'DE_VIE Gruppe inkl. MLA und KSC'!B17</f>
        <v>1704</v>
      </c>
      <c r="C17" s="6">
        <f>'DE_VIE Gruppe inkl. MLA und KSC'!C17</f>
        <v>1623</v>
      </c>
      <c r="D17" s="6">
        <f>'DE_VIE Gruppe inkl. MLA und KSC'!D17</f>
        <v>2663</v>
      </c>
      <c r="E17" s="6">
        <f>'DE_VIE Gruppe inkl. MLA und KSC'!E17</f>
        <v>3757</v>
      </c>
      <c r="F17" s="6">
        <f>'DE_VIE Gruppe inkl. MLA und KSC'!F17</f>
        <v>3884</v>
      </c>
      <c r="G17" s="6"/>
      <c r="H17" s="6"/>
      <c r="I17" s="6"/>
      <c r="J17" s="6"/>
      <c r="K17" s="6"/>
      <c r="L17" s="6"/>
      <c r="M17" s="6"/>
      <c r="N17" s="8">
        <f>'DE_VIE Gruppe inkl. MLA und KSC'!N17</f>
        <v>360.73546856465003</v>
      </c>
      <c r="O17" s="6">
        <f>'DE_VIE Gruppe inkl. MLA und KSC'!O17</f>
        <v>13631</v>
      </c>
      <c r="P17" s="8">
        <f>'DE_VIE Gruppe inkl. MLA und KSC'!P17</f>
        <v>342.70867164663849</v>
      </c>
    </row>
    <row r="18" spans="1:16" x14ac:dyDescent="0.25">
      <c r="A18" s="5" t="s">
        <v>48</v>
      </c>
      <c r="B18" s="10">
        <f>'DE_VIE Gruppe inkl. MLA und KSC'!B18</f>
        <v>1188119</v>
      </c>
      <c r="C18" s="10">
        <f>'DE_VIE Gruppe inkl. MLA und KSC'!C18</f>
        <v>1066925</v>
      </c>
      <c r="D18" s="10">
        <f>'DE_VIE Gruppe inkl. MLA und KSC'!D18</f>
        <v>1207172</v>
      </c>
      <c r="E18" s="10">
        <f>'DE_VIE Gruppe inkl. MLA und KSC'!E18</f>
        <v>1248415</v>
      </c>
      <c r="F18" s="10">
        <f>'DE_VIE Gruppe inkl. MLA und KSC'!F18</f>
        <v>1266602</v>
      </c>
      <c r="G18" s="10"/>
      <c r="H18" s="10"/>
      <c r="I18" s="10"/>
      <c r="J18" s="10"/>
      <c r="K18" s="10"/>
      <c r="L18" s="10"/>
      <c r="M18" s="10"/>
      <c r="N18" s="8">
        <f>'DE_VIE Gruppe inkl. MLA und KSC'!N18</f>
        <v>4.8742521118060766</v>
      </c>
      <c r="O18" s="10">
        <f>'DE_VIE Gruppe inkl. MLA und KSC'!O18</f>
        <v>5977233</v>
      </c>
      <c r="P18" s="8">
        <f>'DE_VIE Gruppe inkl. MLA und KSC'!P18</f>
        <v>-0.90572318843342714</v>
      </c>
    </row>
    <row r="19" spans="1:16" x14ac:dyDescent="0.25">
      <c r="A19" s="26" t="s">
        <v>50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5" t="s">
        <v>44</v>
      </c>
      <c r="B20" s="6">
        <f>'DE_VIE Gruppe inkl. MLA und KSC'!B20</f>
        <v>12551</v>
      </c>
      <c r="C20" s="6">
        <f>'DE_VIE Gruppe inkl. MLA und KSC'!C20</f>
        <v>15809</v>
      </c>
      <c r="D20" s="6">
        <f>'DE_VIE Gruppe inkl. MLA und KSC'!D20</f>
        <v>25569</v>
      </c>
      <c r="E20" s="6">
        <f>'DE_VIE Gruppe inkl. MLA und KSC'!E20</f>
        <v>34049</v>
      </c>
      <c r="F20" s="6">
        <f>'DE_VIE Gruppe inkl. MLA und KSC'!F20</f>
        <v>38818</v>
      </c>
      <c r="G20" s="6"/>
      <c r="H20" s="6"/>
      <c r="I20" s="6"/>
      <c r="J20" s="6"/>
      <c r="K20" s="6"/>
      <c r="L20" s="6"/>
      <c r="M20" s="6"/>
      <c r="N20" s="8">
        <f>'DE_VIE Gruppe inkl. MLA und KSC'!N20</f>
        <v>811.22065727699533</v>
      </c>
      <c r="O20" s="6">
        <f>'DE_VIE Gruppe inkl. MLA und KSC'!O20</f>
        <v>126796</v>
      </c>
      <c r="P20" s="8">
        <f>'DE_VIE Gruppe inkl. MLA und KSC'!P20</f>
        <v>899.73192462351187</v>
      </c>
    </row>
    <row r="21" spans="1:16" x14ac:dyDescent="0.25">
      <c r="A21" s="5" t="s">
        <v>45</v>
      </c>
      <c r="B21" s="6">
        <f>'DE_VIE Gruppe inkl. MLA und KSC'!B21</f>
        <v>12551</v>
      </c>
      <c r="C21" s="6">
        <f>'DE_VIE Gruppe inkl. MLA und KSC'!C21</f>
        <v>15809</v>
      </c>
      <c r="D21" s="6">
        <f>'DE_VIE Gruppe inkl. MLA und KSC'!D21</f>
        <v>25569</v>
      </c>
      <c r="E21" s="6">
        <f>'DE_VIE Gruppe inkl. MLA und KSC'!E21</f>
        <v>34049</v>
      </c>
      <c r="F21" s="6">
        <f>'DE_VIE Gruppe inkl. MLA und KSC'!F21</f>
        <v>38818</v>
      </c>
      <c r="G21" s="6"/>
      <c r="H21" s="6"/>
      <c r="I21" s="6"/>
      <c r="J21" s="6"/>
      <c r="K21" s="6"/>
      <c r="L21" s="6"/>
      <c r="M21" s="6"/>
      <c r="N21" s="8">
        <f>'DE_VIE Gruppe inkl. MLA und KSC'!N21</f>
        <v>811.22065727699533</v>
      </c>
      <c r="O21" s="6">
        <f>'DE_VIE Gruppe inkl. MLA und KSC'!O21</f>
        <v>126796</v>
      </c>
      <c r="P21" s="8">
        <f>'DE_VIE Gruppe inkl. MLA und KSC'!P21</f>
        <v>899.73192462351187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/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124</v>
      </c>
      <c r="C23" s="6">
        <f>'DE_VIE Gruppe inkl. MLA und KSC'!C23</f>
        <v>134</v>
      </c>
      <c r="D23" s="6">
        <f>'DE_VIE Gruppe inkl. MLA und KSC'!D23</f>
        <v>242</v>
      </c>
      <c r="E23" s="6">
        <f>'DE_VIE Gruppe inkl. MLA und KSC'!E23</f>
        <v>311</v>
      </c>
      <c r="F23" s="6">
        <f>'DE_VIE Gruppe inkl. MLA und KSC'!F23</f>
        <v>375</v>
      </c>
      <c r="G23" s="6"/>
      <c r="H23" s="6"/>
      <c r="I23" s="6"/>
      <c r="J23" s="6"/>
      <c r="K23" s="6"/>
      <c r="L23" s="6"/>
      <c r="M23" s="6"/>
      <c r="N23" s="8">
        <f>'DE_VIE Gruppe inkl. MLA und KSC'!N23</f>
        <v>681.25</v>
      </c>
      <c r="O23" s="6">
        <f>'DE_VIE Gruppe inkl. MLA und KSC'!O23</f>
        <v>1186</v>
      </c>
      <c r="P23" s="8">
        <f>'DE_VIE Gruppe inkl. MLA und KSC'!P23</f>
        <v>690.66666666666663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0.22500000000000001</v>
      </c>
      <c r="F24" s="10">
        <f>'DE_VIE Gruppe inkl. MLA und KSC'!F24</f>
        <v>28</v>
      </c>
      <c r="G24" s="10"/>
      <c r="H24" s="10"/>
      <c r="I24" s="10"/>
      <c r="J24" s="10"/>
      <c r="K24" s="10"/>
      <c r="L24" s="10"/>
      <c r="M24" s="10"/>
      <c r="N24" s="8"/>
      <c r="O24" s="10">
        <f>'DE_VIE Gruppe inkl. MLA und KSC'!O24</f>
        <v>28.225000000000001</v>
      </c>
      <c r="P24" s="8"/>
    </row>
    <row r="25" spans="1:16" x14ac:dyDescent="0.25">
      <c r="A25" s="26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5" t="s">
        <v>44</v>
      </c>
      <c r="B26" s="6">
        <f>'DE_VIE Gruppe inkl. MLA und KSC'!B26</f>
        <v>991582</v>
      </c>
      <c r="C26" s="6">
        <f>'DE_VIE Gruppe inkl. MLA und KSC'!C26</f>
        <v>1086761</v>
      </c>
      <c r="D26" s="6">
        <f>'DE_VIE Gruppe inkl. MLA und KSC'!D26</f>
        <v>1582023</v>
      </c>
      <c r="E26" s="6">
        <f>'DE_VIE Gruppe inkl. MLA und KSC'!E26</f>
        <v>2338303</v>
      </c>
      <c r="F26" s="6">
        <f>'DE_VIE Gruppe inkl. MLA und KSC'!F26</f>
        <v>2706920</v>
      </c>
      <c r="G26" s="6"/>
      <c r="H26" s="6"/>
      <c r="I26" s="6"/>
      <c r="J26" s="6"/>
      <c r="K26" s="6"/>
      <c r="L26" s="6"/>
      <c r="M26" s="6"/>
      <c r="N26" s="8">
        <f>'DE_VIE Gruppe inkl. MLA und KSC'!N26</f>
        <v>464.8854961832061</v>
      </c>
      <c r="O26" s="6">
        <f>'DE_VIE Gruppe inkl. MLA und KSC'!O26</f>
        <v>8705589</v>
      </c>
      <c r="P26" s="8">
        <f>'DE_VIE Gruppe inkl. MLA und KSC'!P26</f>
        <v>493.28606447945987</v>
      </c>
    </row>
    <row r="27" spans="1:16" x14ac:dyDescent="0.25">
      <c r="A27" s="5" t="s">
        <v>45</v>
      </c>
      <c r="B27" s="6">
        <f>'DE_VIE Gruppe inkl. MLA und KSC'!B27</f>
        <v>806889</v>
      </c>
      <c r="C27" s="6">
        <f>'DE_VIE Gruppe inkl. MLA und KSC'!C27</f>
        <v>937778</v>
      </c>
      <c r="D27" s="6">
        <f>'DE_VIE Gruppe inkl. MLA und KSC'!D27</f>
        <v>1331235</v>
      </c>
      <c r="E27" s="6">
        <f>'DE_VIE Gruppe inkl. MLA und KSC'!E27</f>
        <v>1917842</v>
      </c>
      <c r="F27" s="6">
        <f>'DE_VIE Gruppe inkl. MLA und KSC'!F27</f>
        <v>2198116</v>
      </c>
      <c r="G27" s="6"/>
      <c r="H27" s="6"/>
      <c r="I27" s="6"/>
      <c r="J27" s="6"/>
      <c r="K27" s="6"/>
      <c r="L27" s="6"/>
      <c r="M27" s="6"/>
      <c r="N27" s="8">
        <f>'DE_VIE Gruppe inkl. MLA und KSC'!N27</f>
        <v>559.64522682735799</v>
      </c>
      <c r="O27" s="6">
        <f>'DE_VIE Gruppe inkl. MLA und KSC'!O27</f>
        <v>7191860</v>
      </c>
      <c r="P27" s="8">
        <f>'DE_VIE Gruppe inkl. MLA und KSC'!P27</f>
        <v>563.99107767702003</v>
      </c>
    </row>
    <row r="28" spans="1:16" x14ac:dyDescent="0.25">
      <c r="A28" s="5" t="s">
        <v>46</v>
      </c>
      <c r="B28" s="6">
        <f>'DE_VIE Gruppe inkl. MLA und KSC'!B28</f>
        <v>180502</v>
      </c>
      <c r="C28" s="6">
        <f>'DE_VIE Gruppe inkl. MLA und KSC'!C28</f>
        <v>145652</v>
      </c>
      <c r="D28" s="6">
        <f>'DE_VIE Gruppe inkl. MLA und KSC'!D28</f>
        <v>245476</v>
      </c>
      <c r="E28" s="6">
        <f>'DE_VIE Gruppe inkl. MLA und KSC'!E28</f>
        <v>410024</v>
      </c>
      <c r="F28" s="6">
        <f>'DE_VIE Gruppe inkl. MLA und KSC'!F28</f>
        <v>502256</v>
      </c>
      <c r="G28" s="6"/>
      <c r="H28" s="6"/>
      <c r="I28" s="6"/>
      <c r="J28" s="6"/>
      <c r="K28" s="6"/>
      <c r="L28" s="6"/>
      <c r="M28" s="6"/>
      <c r="N28" s="8">
        <f>'DE_VIE Gruppe inkl. MLA und KSC'!N28</f>
        <v>249.36631376858975</v>
      </c>
      <c r="O28" s="6">
        <f>'DE_VIE Gruppe inkl. MLA und KSC'!O28</f>
        <v>1483910</v>
      </c>
      <c r="P28" s="8">
        <f>'DE_VIE Gruppe inkl. MLA und KSC'!P28</f>
        <v>297.60511451936168</v>
      </c>
    </row>
    <row r="29" spans="1:16" x14ac:dyDescent="0.25">
      <c r="A29" s="5" t="s">
        <v>47</v>
      </c>
      <c r="B29" s="6">
        <f>'DE_VIE Gruppe inkl. MLA und KSC'!B29</f>
        <v>11629</v>
      </c>
      <c r="C29" s="6">
        <f>'DE_VIE Gruppe inkl. MLA und KSC'!C29</f>
        <v>10492</v>
      </c>
      <c r="D29" s="6">
        <f>'DE_VIE Gruppe inkl. MLA und KSC'!D29</f>
        <v>14698</v>
      </c>
      <c r="E29" s="6">
        <f>'DE_VIE Gruppe inkl. MLA und KSC'!E29</f>
        <v>19242</v>
      </c>
      <c r="F29" s="6">
        <f>'DE_VIE Gruppe inkl. MLA und KSC'!F29</f>
        <v>21633</v>
      </c>
      <c r="G29" s="6"/>
      <c r="H29" s="6"/>
      <c r="I29" s="6"/>
      <c r="J29" s="6"/>
      <c r="K29" s="6"/>
      <c r="L29" s="6"/>
      <c r="M29" s="6"/>
      <c r="N29" s="8">
        <f>'DE_VIE Gruppe inkl. MLA und KSC'!N29</f>
        <v>223.02523517993129</v>
      </c>
      <c r="O29" s="6">
        <f>'DE_VIE Gruppe inkl. MLA und KSC'!O29</f>
        <v>77694</v>
      </c>
      <c r="P29" s="8">
        <f>'DE_VIE Gruppe inkl. MLA und KSC'!P29</f>
        <v>217.61098847191565</v>
      </c>
    </row>
    <row r="30" spans="1:16" x14ac:dyDescent="0.25">
      <c r="A30" s="5" t="s">
        <v>48</v>
      </c>
      <c r="B30" s="10">
        <f>'DE_VIE Gruppe inkl. MLA und KSC'!B30</f>
        <v>21957979.129999999</v>
      </c>
      <c r="C30" s="10">
        <f>'DE_VIE Gruppe inkl. MLA und KSC'!C30</f>
        <v>19325890.829999998</v>
      </c>
      <c r="D30" s="10">
        <f>'DE_VIE Gruppe inkl. MLA und KSC'!D30</f>
        <v>23208017.43</v>
      </c>
      <c r="E30" s="10">
        <f>'DE_VIE Gruppe inkl. MLA und KSC'!E30</f>
        <v>23181992.385000002</v>
      </c>
      <c r="F30" s="10">
        <f>'DE_VIE Gruppe inkl. MLA und KSC'!F30</f>
        <v>22222171.689999998</v>
      </c>
      <c r="G30" s="10"/>
      <c r="H30" s="10"/>
      <c r="I30" s="10"/>
      <c r="J30" s="10"/>
      <c r="K30" s="10"/>
      <c r="L30" s="10"/>
      <c r="M30" s="10"/>
      <c r="N30" s="8">
        <f>'DE_VIE Gruppe inkl. MLA und KSC'!N30</f>
        <v>-3.4759989281149428</v>
      </c>
      <c r="O30" s="10">
        <f>'DE_VIE Gruppe inkl. MLA und KSC'!O30</f>
        <v>109896051.46499999</v>
      </c>
      <c r="P30" s="8">
        <f>'DE_VIE Gruppe inkl. MLA und KSC'!P30</f>
        <v>0.38487524052084332</v>
      </c>
    </row>
    <row r="31" spans="1:16" x14ac:dyDescent="0.25">
      <c r="A31" s="18" t="s">
        <v>63</v>
      </c>
    </row>
    <row r="32" spans="1:16" x14ac:dyDescent="0.25">
      <c r="A32" s="1"/>
    </row>
    <row r="33" spans="1:16" x14ac:dyDescent="0.25">
      <c r="B33" s="29">
        <v>2021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1" t="s">
        <v>41</v>
      </c>
      <c r="O34" s="2"/>
      <c r="P34" s="21" t="s">
        <v>41</v>
      </c>
    </row>
    <row r="35" spans="1:16" x14ac:dyDescent="0.25">
      <c r="A35" s="1"/>
      <c r="B35" s="21" t="s">
        <v>32</v>
      </c>
      <c r="C35" s="21" t="s">
        <v>33</v>
      </c>
      <c r="D35" s="21" t="s">
        <v>34</v>
      </c>
      <c r="E35" s="21" t="s">
        <v>14</v>
      </c>
      <c r="F35" s="21" t="s">
        <v>35</v>
      </c>
      <c r="G35" s="21" t="s">
        <v>36</v>
      </c>
      <c r="H35" s="21" t="s">
        <v>37</v>
      </c>
      <c r="I35" s="21" t="s">
        <v>15</v>
      </c>
      <c r="J35" s="21" t="s">
        <v>16</v>
      </c>
      <c r="K35" s="21" t="s">
        <v>38</v>
      </c>
      <c r="L35" s="21" t="s">
        <v>18</v>
      </c>
      <c r="M35" s="21" t="s">
        <v>39</v>
      </c>
      <c r="N35" s="21" t="s">
        <v>42</v>
      </c>
      <c r="O35" s="21" t="s">
        <v>40</v>
      </c>
      <c r="P35" s="21" t="s">
        <v>43</v>
      </c>
    </row>
    <row r="36" spans="1:16" x14ac:dyDescent="0.25">
      <c r="A36" s="26" t="s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x14ac:dyDescent="0.25">
      <c r="A37" s="5" t="s">
        <v>44</v>
      </c>
      <c r="B37" s="6">
        <f>'DE_VIE Gruppe inkl. MLA und KSC'!B37</f>
        <v>198295</v>
      </c>
      <c r="C37" s="6">
        <f>'DE_VIE Gruppe inkl. MLA und KSC'!C37</f>
        <v>158786</v>
      </c>
      <c r="D37" s="6">
        <f>'DE_VIE Gruppe inkl. MLA und KSC'!D37</f>
        <v>215637</v>
      </c>
      <c r="E37" s="6">
        <f>'DE_VIE Gruppe inkl. MLA und KSC'!E37</f>
        <v>269127</v>
      </c>
      <c r="F37" s="6">
        <f>'DE_VIE Gruppe inkl. MLA und KSC'!F37</f>
        <v>399518</v>
      </c>
      <c r="G37" s="6">
        <f>'DE_VIE Gruppe inkl. MLA und KSC'!G37</f>
        <v>725244</v>
      </c>
      <c r="H37" s="6">
        <f>'DE_VIE Gruppe inkl. MLA und KSC'!H37</f>
        <v>1474634</v>
      </c>
      <c r="I37" s="6">
        <f>'DE_VIE Gruppe inkl. MLA und KSC'!I37</f>
        <v>1778146</v>
      </c>
      <c r="J37" s="6">
        <f>'DE_VIE Gruppe inkl. MLA und KSC'!J37</f>
        <v>1575315</v>
      </c>
      <c r="K37" s="6">
        <f>'DE_VIE Gruppe inkl. MLA und KSC'!K37</f>
        <v>1573155</v>
      </c>
      <c r="L37" s="6">
        <f>'DE_VIE Gruppe inkl. MLA und KSC'!L37</f>
        <v>1116064</v>
      </c>
      <c r="M37" s="6">
        <f>'DE_VIE Gruppe inkl. MLA und KSC'!M37</f>
        <v>921602</v>
      </c>
      <c r="N37" s="8">
        <f>'DE_VIE Gruppe inkl. MLA und KSC'!N37</f>
        <v>306.28380731538505</v>
      </c>
      <c r="O37" s="6">
        <f>'DE_VIE Gruppe inkl. MLA und KSC'!O37</f>
        <v>10405523</v>
      </c>
      <c r="P37" s="8">
        <f>'DE_VIE Gruppe inkl. MLA und KSC'!P37</f>
        <v>33.183227615526967</v>
      </c>
    </row>
    <row r="38" spans="1:16" x14ac:dyDescent="0.25">
      <c r="A38" s="5" t="s">
        <v>45</v>
      </c>
      <c r="B38" s="6">
        <f>'DE_VIE Gruppe inkl. MLA und KSC'!B38</f>
        <v>148310</v>
      </c>
      <c r="C38" s="6">
        <f>'DE_VIE Gruppe inkl. MLA und KSC'!C38</f>
        <v>122115</v>
      </c>
      <c r="D38" s="6">
        <f>'DE_VIE Gruppe inkl. MLA und KSC'!D38</f>
        <v>155837</v>
      </c>
      <c r="E38" s="6">
        <f>'DE_VIE Gruppe inkl. MLA und KSC'!E38</f>
        <v>177654</v>
      </c>
      <c r="F38" s="6">
        <f>'DE_VIE Gruppe inkl. MLA und KSC'!F38</f>
        <v>253580</v>
      </c>
      <c r="G38" s="6">
        <f>'DE_VIE Gruppe inkl. MLA und KSC'!G38</f>
        <v>533030</v>
      </c>
      <c r="H38" s="6">
        <f>'DE_VIE Gruppe inkl. MLA und KSC'!H38</f>
        <v>1101619</v>
      </c>
      <c r="I38" s="6">
        <f>'DE_VIE Gruppe inkl. MLA und KSC'!I38</f>
        <v>1312802</v>
      </c>
      <c r="J38" s="6">
        <f>'DE_VIE Gruppe inkl. MLA und KSC'!J38</f>
        <v>1224539</v>
      </c>
      <c r="K38" s="6">
        <f>'DE_VIE Gruppe inkl. MLA und KSC'!K38</f>
        <v>1230000</v>
      </c>
      <c r="L38" s="6">
        <f>'DE_VIE Gruppe inkl. MLA und KSC'!L38</f>
        <v>878710</v>
      </c>
      <c r="M38" s="6">
        <f>'DE_VIE Gruppe inkl. MLA und KSC'!M38</f>
        <v>711582</v>
      </c>
      <c r="N38" s="8">
        <f>'DE_VIE Gruppe inkl. MLA und KSC'!N38</f>
        <v>312.11949219292967</v>
      </c>
      <c r="O38" s="6">
        <f>'DE_VIE Gruppe inkl. MLA und KSC'!O38</f>
        <v>7849778</v>
      </c>
      <c r="P38" s="8">
        <f>'DE_VIE Gruppe inkl. MLA und KSC'!P38</f>
        <v>24.621805781345252</v>
      </c>
    </row>
    <row r="39" spans="1:16" x14ac:dyDescent="0.25">
      <c r="A39" s="5" t="s">
        <v>46</v>
      </c>
      <c r="B39" s="6">
        <f>'DE_VIE Gruppe inkl. MLA und KSC'!B39</f>
        <v>47366</v>
      </c>
      <c r="C39" s="6">
        <f>'DE_VIE Gruppe inkl. MLA und KSC'!C39</f>
        <v>35084</v>
      </c>
      <c r="D39" s="6">
        <f>'DE_VIE Gruppe inkl. MLA und KSC'!D39</f>
        <v>57092</v>
      </c>
      <c r="E39" s="6">
        <f>'DE_VIE Gruppe inkl. MLA und KSC'!E39</f>
        <v>89600</v>
      </c>
      <c r="F39" s="6">
        <f>'DE_VIE Gruppe inkl. MLA und KSC'!F39</f>
        <v>143736</v>
      </c>
      <c r="G39" s="6">
        <f>'DE_VIE Gruppe inkl. MLA und KSC'!G39</f>
        <v>188452</v>
      </c>
      <c r="H39" s="6">
        <f>'DE_VIE Gruppe inkl. MLA und KSC'!H39</f>
        <v>367226</v>
      </c>
      <c r="I39" s="6">
        <f>'DE_VIE Gruppe inkl. MLA und KSC'!I39</f>
        <v>460458</v>
      </c>
      <c r="J39" s="6">
        <f>'DE_VIE Gruppe inkl. MLA und KSC'!J39</f>
        <v>346610</v>
      </c>
      <c r="K39" s="6">
        <f>'DE_VIE Gruppe inkl. MLA und KSC'!K39</f>
        <v>340028</v>
      </c>
      <c r="L39" s="6">
        <f>'DE_VIE Gruppe inkl. MLA und KSC'!L39</f>
        <v>234140</v>
      </c>
      <c r="M39" s="6">
        <f>'DE_VIE Gruppe inkl. MLA und KSC'!M39</f>
        <v>205792</v>
      </c>
      <c r="N39" s="8">
        <f>'DE_VIE Gruppe inkl. MLA und KSC'!N39</f>
        <v>299.87564122493393</v>
      </c>
      <c r="O39" s="6">
        <f>'DE_VIE Gruppe inkl. MLA und KSC'!O39</f>
        <v>2515584</v>
      </c>
      <c r="P39" s="8">
        <f>'DE_VIE Gruppe inkl. MLA und KSC'!P39</f>
        <v>67.935559759831122</v>
      </c>
    </row>
    <row r="40" spans="1:16" x14ac:dyDescent="0.25">
      <c r="A40" s="5" t="s">
        <v>47</v>
      </c>
      <c r="B40" s="6">
        <f>'DE_VIE Gruppe inkl. MLA und KSC'!B40</f>
        <v>3733</v>
      </c>
      <c r="C40" s="6">
        <f>'DE_VIE Gruppe inkl. MLA und KSC'!C40</f>
        <v>2806</v>
      </c>
      <c r="D40" s="6">
        <f>'DE_VIE Gruppe inkl. MLA und KSC'!D40</f>
        <v>3879</v>
      </c>
      <c r="E40" s="6">
        <f>'DE_VIE Gruppe inkl. MLA und KSC'!E40</f>
        <v>5009</v>
      </c>
      <c r="F40" s="6">
        <f>'DE_VIE Gruppe inkl. MLA und KSC'!F40</f>
        <v>5806</v>
      </c>
      <c r="G40" s="6">
        <f>'DE_VIE Gruppe inkl. MLA und KSC'!G40</f>
        <v>8222</v>
      </c>
      <c r="H40" s="6">
        <f>'DE_VIE Gruppe inkl. MLA und KSC'!H40</f>
        <v>13578</v>
      </c>
      <c r="I40" s="6">
        <f>'DE_VIE Gruppe inkl. MLA und KSC'!I40</f>
        <v>15270</v>
      </c>
      <c r="J40" s="6">
        <f>'DE_VIE Gruppe inkl. MLA und KSC'!J40</f>
        <v>14674</v>
      </c>
      <c r="K40" s="6">
        <f>'DE_VIE Gruppe inkl. MLA und KSC'!K40</f>
        <v>14533</v>
      </c>
      <c r="L40" s="6">
        <f>'DE_VIE Gruppe inkl. MLA und KSC'!L40</f>
        <v>12408</v>
      </c>
      <c r="M40" s="6">
        <f>'DE_VIE Gruppe inkl. MLA und KSC'!M40</f>
        <v>11649</v>
      </c>
      <c r="N40" s="8">
        <f>'DE_VIE Gruppe inkl. MLA und KSC'!N40</f>
        <v>185.72479764532744</v>
      </c>
      <c r="O40" s="6">
        <f>'DE_VIE Gruppe inkl. MLA und KSC'!O40</f>
        <v>111567</v>
      </c>
      <c r="P40" s="8">
        <f>'DE_VIE Gruppe inkl. MLA und KSC'!P40</f>
        <v>16.36107634543178</v>
      </c>
    </row>
    <row r="41" spans="1:16" x14ac:dyDescent="0.25">
      <c r="A41" s="5" t="s">
        <v>48</v>
      </c>
      <c r="B41" s="10">
        <f>'DE_VIE Gruppe inkl. MLA und KSC'!B41</f>
        <v>19734820.170000002</v>
      </c>
      <c r="C41" s="10">
        <f>'DE_VIE Gruppe inkl. MLA und KSC'!C41</f>
        <v>18543188</v>
      </c>
      <c r="D41" s="10">
        <f>'DE_VIE Gruppe inkl. MLA und KSC'!D41</f>
        <v>21546981</v>
      </c>
      <c r="E41" s="10">
        <f>'DE_VIE Gruppe inkl. MLA und KSC'!E41</f>
        <v>21803158.57</v>
      </c>
      <c r="F41" s="10">
        <f>'DE_VIE Gruppe inkl. MLA und KSC'!F41</f>
        <v>21814697.149999999</v>
      </c>
      <c r="G41" s="10">
        <f>'DE_VIE Gruppe inkl. MLA und KSC'!G41</f>
        <v>21353897.93</v>
      </c>
      <c r="H41" s="10">
        <f>'DE_VIE Gruppe inkl. MLA und KSC'!H41</f>
        <v>21691015.57</v>
      </c>
      <c r="I41" s="10">
        <f>'DE_VIE Gruppe inkl. MLA und KSC'!I41</f>
        <v>20249187.689999998</v>
      </c>
      <c r="J41" s="10">
        <f>'DE_VIE Gruppe inkl. MLA und KSC'!J41</f>
        <v>21440358.009999998</v>
      </c>
      <c r="K41" s="10">
        <f>'DE_VIE Gruppe inkl. MLA und KSC'!K41</f>
        <v>24678495.23</v>
      </c>
      <c r="L41" s="10">
        <f>'DE_VIE Gruppe inkl. MLA und KSC'!L41</f>
        <v>24496433.949999999</v>
      </c>
      <c r="M41" s="10">
        <f>'DE_VIE Gruppe inkl. MLA und KSC'!M41</f>
        <v>23947097.77</v>
      </c>
      <c r="N41" s="8">
        <f>'DE_VIE Gruppe inkl. MLA und KSC'!N41</f>
        <v>21.759771410693276</v>
      </c>
      <c r="O41" s="10">
        <f>'DE_VIE Gruppe inkl. MLA und KSC'!O41</f>
        <v>261299331.03999999</v>
      </c>
      <c r="P41" s="8">
        <f>'DE_VIE Gruppe inkl. MLA und KSC'!P41</f>
        <v>19.923695462485512</v>
      </c>
    </row>
    <row r="42" spans="1:16" x14ac:dyDescent="0.25">
      <c r="A42" s="26" t="s">
        <v>49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6" x14ac:dyDescent="0.25">
      <c r="A43" s="5" t="s">
        <v>44</v>
      </c>
      <c r="B43" s="6">
        <f>'DE_VIE Gruppe inkl. MLA und KSC'!B43</f>
        <v>38936</v>
      </c>
      <c r="C43" s="6">
        <f>'DE_VIE Gruppe inkl. MLA und KSC'!C43</f>
        <v>27524</v>
      </c>
      <c r="D43" s="6">
        <f>'DE_VIE Gruppe inkl. MLA und KSC'!D43</f>
        <v>32033</v>
      </c>
      <c r="E43" s="6">
        <f>'DE_VIE Gruppe inkl. MLA und KSC'!E43</f>
        <v>39392</v>
      </c>
      <c r="F43" s="6">
        <f>'DE_VIE Gruppe inkl. MLA und KSC'!F43</f>
        <v>75420</v>
      </c>
      <c r="G43" s="6">
        <f>'DE_VIE Gruppe inkl. MLA und KSC'!G43</f>
        <v>190505</v>
      </c>
      <c r="H43" s="6">
        <f>'DE_VIE Gruppe inkl. MLA und KSC'!H43</f>
        <v>311691</v>
      </c>
      <c r="I43" s="6">
        <f>'DE_VIE Gruppe inkl. MLA und KSC'!I43</f>
        <v>407435</v>
      </c>
      <c r="J43" s="6">
        <f>'DE_VIE Gruppe inkl. MLA und KSC'!J43</f>
        <v>418474</v>
      </c>
      <c r="K43" s="6">
        <f>'DE_VIE Gruppe inkl. MLA und KSC'!K43</f>
        <v>428426</v>
      </c>
      <c r="L43" s="6">
        <f>'DE_VIE Gruppe inkl. MLA und KSC'!L43</f>
        <v>315964</v>
      </c>
      <c r="M43" s="6">
        <f>'DE_VIE Gruppe inkl. MLA und KSC'!M43</f>
        <v>254535</v>
      </c>
      <c r="N43" s="8">
        <f>'DE_VIE Gruppe inkl. MLA und KSC'!N43</f>
        <v>447.68154922001077</v>
      </c>
      <c r="O43" s="6">
        <f>'DE_VIE Gruppe inkl. MLA und KSC'!O43</f>
        <v>2540335</v>
      </c>
      <c r="P43" s="8">
        <f>'DE_VIE Gruppe inkl. MLA und KSC'!P43</f>
        <v>45.323932381796858</v>
      </c>
    </row>
    <row r="44" spans="1:16" x14ac:dyDescent="0.25">
      <c r="A44" s="5" t="s">
        <v>45</v>
      </c>
      <c r="B44" s="6">
        <f>'DE_VIE Gruppe inkl. MLA und KSC'!B44</f>
        <v>38782</v>
      </c>
      <c r="C44" s="6">
        <f>'DE_VIE Gruppe inkl. MLA und KSC'!C44</f>
        <v>27460</v>
      </c>
      <c r="D44" s="6">
        <f>'DE_VIE Gruppe inkl. MLA und KSC'!D44</f>
        <v>31972</v>
      </c>
      <c r="E44" s="6">
        <f>'DE_VIE Gruppe inkl. MLA und KSC'!E44</f>
        <v>39346</v>
      </c>
      <c r="F44" s="6">
        <f>'DE_VIE Gruppe inkl. MLA und KSC'!F44</f>
        <v>75387</v>
      </c>
      <c r="G44" s="6">
        <f>'DE_VIE Gruppe inkl. MLA und KSC'!G44</f>
        <v>190412</v>
      </c>
      <c r="H44" s="6">
        <f>'DE_VIE Gruppe inkl. MLA und KSC'!H44</f>
        <v>311278</v>
      </c>
      <c r="I44" s="6">
        <f>'DE_VIE Gruppe inkl. MLA und KSC'!I44</f>
        <v>406256</v>
      </c>
      <c r="J44" s="6">
        <f>'DE_VIE Gruppe inkl. MLA und KSC'!J44</f>
        <v>417939</v>
      </c>
      <c r="K44" s="6">
        <f>'DE_VIE Gruppe inkl. MLA und KSC'!K44</f>
        <v>427787</v>
      </c>
      <c r="L44" s="6">
        <f>'DE_VIE Gruppe inkl. MLA und KSC'!L44</f>
        <v>315528</v>
      </c>
      <c r="M44" s="6">
        <f>'DE_VIE Gruppe inkl. MLA und KSC'!M44</f>
        <v>253871</v>
      </c>
      <c r="N44" s="8">
        <f>'DE_VIE Gruppe inkl. MLA und KSC'!N44</f>
        <v>451.16258874101732</v>
      </c>
      <c r="O44" s="6">
        <f>'DE_VIE Gruppe inkl. MLA und KSC'!O44</f>
        <v>2536018</v>
      </c>
      <c r="P44" s="8">
        <f>'DE_VIE Gruppe inkl. MLA und KSC'!P44</f>
        <v>46.014259319714256</v>
      </c>
    </row>
    <row r="45" spans="1:16" x14ac:dyDescent="0.25">
      <c r="A45" s="5" t="s">
        <v>46</v>
      </c>
      <c r="B45" s="6">
        <f>'DE_VIE Gruppe inkl. MLA und KSC'!B45</f>
        <v>154</v>
      </c>
      <c r="C45" s="6">
        <f>'DE_VIE Gruppe inkl. MLA und KSC'!C45</f>
        <v>62</v>
      </c>
      <c r="D45" s="6">
        <f>'DE_VIE Gruppe inkl. MLA und KSC'!D45</f>
        <v>50</v>
      </c>
      <c r="E45" s="6">
        <f>'DE_VIE Gruppe inkl. MLA und KSC'!E45</f>
        <v>42</v>
      </c>
      <c r="F45" s="6">
        <f>'DE_VIE Gruppe inkl. MLA und KSC'!F45</f>
        <v>26</v>
      </c>
      <c r="G45" s="6">
        <f>'DE_VIE Gruppe inkl. MLA und KSC'!G45</f>
        <v>88</v>
      </c>
      <c r="H45" s="6">
        <f>'DE_VIE Gruppe inkl. MLA und KSC'!H45</f>
        <v>402</v>
      </c>
      <c r="I45" s="6">
        <f>'DE_VIE Gruppe inkl. MLA und KSC'!I45</f>
        <v>1150</v>
      </c>
      <c r="J45" s="6">
        <f>'DE_VIE Gruppe inkl. MLA und KSC'!J45</f>
        <v>520</v>
      </c>
      <c r="K45" s="6">
        <f>'DE_VIE Gruppe inkl. MLA und KSC'!K45</f>
        <v>632</v>
      </c>
      <c r="L45" s="6">
        <f>'DE_VIE Gruppe inkl. MLA und KSC'!L45</f>
        <v>436</v>
      </c>
      <c r="M45" s="6">
        <f>'DE_VIE Gruppe inkl. MLA und KSC'!M45</f>
        <v>664</v>
      </c>
      <c r="N45" s="8">
        <f>'DE_VIE Gruppe inkl. MLA und KSC'!N45</f>
        <v>75.661375661375658</v>
      </c>
      <c r="O45" s="6">
        <f>'DE_VIE Gruppe inkl. MLA und KSC'!O45</f>
        <v>4226</v>
      </c>
      <c r="P45" s="8">
        <f>'DE_VIE Gruppe inkl. MLA und KSC'!P45</f>
        <v>-61.100883652430049</v>
      </c>
    </row>
    <row r="46" spans="1:16" x14ac:dyDescent="0.25">
      <c r="A46" s="5" t="s">
        <v>47</v>
      </c>
      <c r="B46" s="6">
        <f>'DE_VIE Gruppe inkl. MLA und KSC'!B46</f>
        <v>621</v>
      </c>
      <c r="C46" s="6">
        <f>'DE_VIE Gruppe inkl. MLA und KSC'!C46</f>
        <v>443</v>
      </c>
      <c r="D46" s="6">
        <f>'DE_VIE Gruppe inkl. MLA und KSC'!D46</f>
        <v>499</v>
      </c>
      <c r="E46" s="6">
        <f>'DE_VIE Gruppe inkl. MLA und KSC'!E46</f>
        <v>673</v>
      </c>
      <c r="F46" s="6">
        <f>'DE_VIE Gruppe inkl. MLA und KSC'!F46</f>
        <v>843</v>
      </c>
      <c r="G46" s="6">
        <f>'DE_VIE Gruppe inkl. MLA und KSC'!G46</f>
        <v>1983</v>
      </c>
      <c r="H46" s="6">
        <f>'DE_VIE Gruppe inkl. MLA und KSC'!H46</f>
        <v>3402</v>
      </c>
      <c r="I46" s="6">
        <f>'DE_VIE Gruppe inkl. MLA und KSC'!I46</f>
        <v>3796</v>
      </c>
      <c r="J46" s="6">
        <f>'DE_VIE Gruppe inkl. MLA und KSC'!J46</f>
        <v>3414</v>
      </c>
      <c r="K46" s="6">
        <f>'DE_VIE Gruppe inkl. MLA und KSC'!K46</f>
        <v>3508</v>
      </c>
      <c r="L46" s="6">
        <f>'DE_VIE Gruppe inkl. MLA und KSC'!L46</f>
        <v>2607</v>
      </c>
      <c r="M46" s="6">
        <f>'DE_VIE Gruppe inkl. MLA und KSC'!M46</f>
        <v>2727</v>
      </c>
      <c r="N46" s="8">
        <f>'DE_VIE Gruppe inkl. MLA und KSC'!N46</f>
        <v>255.54106910039113</v>
      </c>
      <c r="O46" s="6">
        <f>'DE_VIE Gruppe inkl. MLA und KSC'!O46</f>
        <v>24516</v>
      </c>
      <c r="P46" s="8">
        <f>'DE_VIE Gruppe inkl. MLA und KSC'!P46</f>
        <v>29.153935307133082</v>
      </c>
    </row>
    <row r="47" spans="1:16" x14ac:dyDescent="0.25">
      <c r="A47" s="5" t="s">
        <v>48</v>
      </c>
      <c r="B47" s="10">
        <f>'DE_VIE Gruppe inkl. MLA und KSC'!B47</f>
        <v>1075380</v>
      </c>
      <c r="C47" s="10">
        <f>'DE_VIE Gruppe inkl. MLA und KSC'!C47</f>
        <v>1241127</v>
      </c>
      <c r="D47" s="10">
        <f>'DE_VIE Gruppe inkl. MLA und KSC'!D47</f>
        <v>1425188</v>
      </c>
      <c r="E47" s="10">
        <f>'DE_VIE Gruppe inkl. MLA und KSC'!E47</f>
        <v>1082436</v>
      </c>
      <c r="F47" s="10">
        <f>'DE_VIE Gruppe inkl. MLA und KSC'!F47</f>
        <v>1207734</v>
      </c>
      <c r="G47" s="10">
        <f>'DE_VIE Gruppe inkl. MLA und KSC'!G47</f>
        <v>1323766</v>
      </c>
      <c r="H47" s="10">
        <f>'DE_VIE Gruppe inkl. MLA und KSC'!H47</f>
        <v>1173056</v>
      </c>
      <c r="I47" s="10">
        <f>'DE_VIE Gruppe inkl. MLA und KSC'!I47</f>
        <v>1399617</v>
      </c>
      <c r="J47" s="10">
        <f>'DE_VIE Gruppe inkl. MLA und KSC'!J47</f>
        <v>1153652</v>
      </c>
      <c r="K47" s="10">
        <f>'DE_VIE Gruppe inkl. MLA und KSC'!K47</f>
        <v>1300514</v>
      </c>
      <c r="L47" s="10">
        <f>'DE_VIE Gruppe inkl. MLA und KSC'!L47</f>
        <v>1223602</v>
      </c>
      <c r="M47" s="10">
        <f>'DE_VIE Gruppe inkl. MLA und KSC'!M47</f>
        <v>1260894</v>
      </c>
      <c r="N47" s="8">
        <f>'DE_VIE Gruppe inkl. MLA und KSC'!N47</f>
        <v>-2.937671663115371</v>
      </c>
      <c r="O47" s="10">
        <f>'DE_VIE Gruppe inkl. MLA und KSC'!O47</f>
        <v>14866966</v>
      </c>
      <c r="P47" s="8">
        <f>'DE_VIE Gruppe inkl. MLA und KSC'!P47</f>
        <v>-5.8310936470015289</v>
      </c>
    </row>
    <row r="48" spans="1:16" x14ac:dyDescent="0.25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x14ac:dyDescent="0.25">
      <c r="A49" s="5" t="s">
        <v>44</v>
      </c>
      <c r="B49" s="6">
        <f>'DE_VIE Gruppe inkl. MLA und KSC'!B49</f>
        <v>2885</v>
      </c>
      <c r="C49" s="6">
        <f>'DE_VIE Gruppe inkl. MLA und KSC'!C49</f>
        <v>1791</v>
      </c>
      <c r="D49" s="6">
        <f>'DE_VIE Gruppe inkl. MLA und KSC'!D49</f>
        <v>1459</v>
      </c>
      <c r="E49" s="6">
        <f>'DE_VIE Gruppe inkl. MLA und KSC'!E49</f>
        <v>2288</v>
      </c>
      <c r="F49" s="6">
        <f>'DE_VIE Gruppe inkl. MLA und KSC'!F49</f>
        <v>4260</v>
      </c>
      <c r="G49" s="6">
        <f>'DE_VIE Gruppe inkl. MLA und KSC'!G49</f>
        <v>10543</v>
      </c>
      <c r="H49" s="6">
        <f>'DE_VIE Gruppe inkl. MLA und KSC'!H49</f>
        <v>30876</v>
      </c>
      <c r="I49" s="6">
        <f>'DE_VIE Gruppe inkl. MLA und KSC'!I49</f>
        <v>38210</v>
      </c>
      <c r="J49" s="6">
        <f>'DE_VIE Gruppe inkl. MLA und KSC'!J49</f>
        <v>23766</v>
      </c>
      <c r="K49" s="6">
        <f>'DE_VIE Gruppe inkl. MLA und KSC'!K49</f>
        <v>18171</v>
      </c>
      <c r="L49" s="6">
        <f>'DE_VIE Gruppe inkl. MLA und KSC'!L49</f>
        <v>15547</v>
      </c>
      <c r="M49" s="6">
        <f>'DE_VIE Gruppe inkl. MLA und KSC'!M49</f>
        <v>16719</v>
      </c>
      <c r="N49" s="8">
        <f>'DE_VIE Gruppe inkl. MLA und KSC'!N49</f>
        <v>260.78981441519204</v>
      </c>
      <c r="O49" s="6">
        <f>'DE_VIE Gruppe inkl. MLA und KSC'!O49</f>
        <v>166515</v>
      </c>
      <c r="P49" s="8">
        <f>'DE_VIE Gruppe inkl. MLA und KSC'!P49</f>
        <v>72.683245530343882</v>
      </c>
    </row>
    <row r="50" spans="1:16" x14ac:dyDescent="0.25">
      <c r="A50" s="5" t="s">
        <v>45</v>
      </c>
      <c r="B50" s="6">
        <f>'DE_VIE Gruppe inkl. MLA und KSC'!B50</f>
        <v>2885</v>
      </c>
      <c r="C50" s="6">
        <f>'DE_VIE Gruppe inkl. MLA und KSC'!C50</f>
        <v>1791</v>
      </c>
      <c r="D50" s="6">
        <f>'DE_VIE Gruppe inkl. MLA und KSC'!D50</f>
        <v>1459</v>
      </c>
      <c r="E50" s="6">
        <f>'DE_VIE Gruppe inkl. MLA und KSC'!E50</f>
        <v>2288</v>
      </c>
      <c r="F50" s="6">
        <f>'DE_VIE Gruppe inkl. MLA und KSC'!F50</f>
        <v>4260</v>
      </c>
      <c r="G50" s="6">
        <f>'DE_VIE Gruppe inkl. MLA und KSC'!G50</f>
        <v>10543</v>
      </c>
      <c r="H50" s="6">
        <f>'DE_VIE Gruppe inkl. MLA und KSC'!H50</f>
        <v>30876</v>
      </c>
      <c r="I50" s="6">
        <f>'DE_VIE Gruppe inkl. MLA und KSC'!I50</f>
        <v>38210</v>
      </c>
      <c r="J50" s="6">
        <f>'DE_VIE Gruppe inkl. MLA und KSC'!J50</f>
        <v>23766</v>
      </c>
      <c r="K50" s="6">
        <f>'DE_VIE Gruppe inkl. MLA und KSC'!K50</f>
        <v>18171</v>
      </c>
      <c r="L50" s="6">
        <f>'DE_VIE Gruppe inkl. MLA und KSC'!L50</f>
        <v>15547</v>
      </c>
      <c r="M50" s="6">
        <f>'DE_VIE Gruppe inkl. MLA und KSC'!M50</f>
        <v>16719</v>
      </c>
      <c r="N50" s="8">
        <f>'DE_VIE Gruppe inkl. MLA und KSC'!N50</f>
        <v>260.78981441519204</v>
      </c>
      <c r="O50" s="6">
        <f>'DE_VIE Gruppe inkl. MLA und KSC'!O50</f>
        <v>166515</v>
      </c>
      <c r="P50" s="8">
        <f>'DE_VIE Gruppe inkl. MLA und KSC'!P50</f>
        <v>72.885843326584649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6">
        <f>'DE_VIE Gruppe inkl. MLA und KSC'!O51</f>
        <v>0</v>
      </c>
      <c r="P51" s="8"/>
    </row>
    <row r="52" spans="1:16" x14ac:dyDescent="0.25">
      <c r="A52" s="5" t="s">
        <v>47</v>
      </c>
      <c r="B52" s="6">
        <f>'DE_VIE Gruppe inkl. MLA und KSC'!B52</f>
        <v>38</v>
      </c>
      <c r="C52" s="6">
        <f>'DE_VIE Gruppe inkl. MLA und KSC'!C52</f>
        <v>16</v>
      </c>
      <c r="D52" s="6">
        <f>'DE_VIE Gruppe inkl. MLA und KSC'!D52</f>
        <v>18</v>
      </c>
      <c r="E52" s="6">
        <f>'DE_VIE Gruppe inkl. MLA und KSC'!E52</f>
        <v>30</v>
      </c>
      <c r="F52" s="6">
        <f>'DE_VIE Gruppe inkl. MLA und KSC'!F52</f>
        <v>48</v>
      </c>
      <c r="G52" s="6">
        <f>'DE_VIE Gruppe inkl. MLA und KSC'!G52</f>
        <v>114</v>
      </c>
      <c r="H52" s="6">
        <f>'DE_VIE Gruppe inkl. MLA und KSC'!H52</f>
        <v>232</v>
      </c>
      <c r="I52" s="6">
        <f>'DE_VIE Gruppe inkl. MLA und KSC'!I52</f>
        <v>256</v>
      </c>
      <c r="J52" s="6">
        <f>'DE_VIE Gruppe inkl. MLA und KSC'!J52</f>
        <v>220</v>
      </c>
      <c r="K52" s="6">
        <f>'DE_VIE Gruppe inkl. MLA und KSC'!K52</f>
        <v>174</v>
      </c>
      <c r="L52" s="6">
        <f>'DE_VIE Gruppe inkl. MLA und KSC'!L52</f>
        <v>174</v>
      </c>
      <c r="M52" s="6">
        <f>'DE_VIE Gruppe inkl. MLA und KSC'!M52</f>
        <v>200</v>
      </c>
      <c r="N52" s="8">
        <f>'DE_VIE Gruppe inkl. MLA und KSC'!N52</f>
        <v>194.11764705882354</v>
      </c>
      <c r="O52" s="6">
        <f>'DE_VIE Gruppe inkl. MLA und KSC'!O52</f>
        <v>1520</v>
      </c>
      <c r="P52" s="8">
        <f>'DE_VIE Gruppe inkl. MLA und KSC'!P52</f>
        <v>2.2192333557498278</v>
      </c>
    </row>
    <row r="53" spans="1:16" x14ac:dyDescent="0.25">
      <c r="A53" s="5" t="s">
        <v>48</v>
      </c>
      <c r="B53" s="10">
        <f>'DE_VIE Gruppe inkl. MLA und KSC'!B53</f>
        <v>0</v>
      </c>
      <c r="C53" s="10">
        <f>'DE_VIE Gruppe inkl. MLA und KSC'!C53</f>
        <v>0</v>
      </c>
      <c r="D53" s="10">
        <f>'DE_VIE Gruppe inkl. MLA und KSC'!D53</f>
        <v>0</v>
      </c>
      <c r="E53" s="10">
        <f>'DE_VIE Gruppe inkl. MLA und KSC'!E53</f>
        <v>0</v>
      </c>
      <c r="F53" s="10">
        <f>'DE_VIE Gruppe inkl. MLA und KSC'!F53</f>
        <v>0</v>
      </c>
      <c r="G53" s="10">
        <f>'DE_VIE Gruppe inkl. MLA und KSC'!G53</f>
        <v>0</v>
      </c>
      <c r="H53" s="10">
        <f>'DE_VIE Gruppe inkl. MLA und KSC'!H53</f>
        <v>0</v>
      </c>
      <c r="I53" s="10">
        <f>'DE_VIE Gruppe inkl. MLA und KSC'!I53</f>
        <v>0</v>
      </c>
      <c r="J53" s="10">
        <f>'DE_VIE Gruppe inkl. MLA und KSC'!J53</f>
        <v>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/>
      <c r="O53" s="10">
        <f>'DE_VIE Gruppe inkl. MLA und KSC'!O53</f>
        <v>0</v>
      </c>
      <c r="P53" s="8">
        <f>'DE_VIE Gruppe inkl. MLA und KSC'!P53</f>
        <v>-100</v>
      </c>
    </row>
    <row r="54" spans="1:16" x14ac:dyDescent="0.25">
      <c r="A54" s="26" t="s">
        <v>51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5" t="s">
        <v>44</v>
      </c>
      <c r="B55" s="6">
        <f>'DE_VIE Gruppe inkl. MLA und KSC'!B55</f>
        <v>240116</v>
      </c>
      <c r="C55" s="6">
        <f>'DE_VIE Gruppe inkl. MLA und KSC'!C55</f>
        <v>188101</v>
      </c>
      <c r="D55" s="6">
        <f>'DE_VIE Gruppe inkl. MLA und KSC'!D55</f>
        <v>249129</v>
      </c>
      <c r="E55" s="6">
        <f>'DE_VIE Gruppe inkl. MLA und KSC'!E55</f>
        <v>310807</v>
      </c>
      <c r="F55" s="6">
        <f>'DE_VIE Gruppe inkl. MLA und KSC'!F55</f>
        <v>479198</v>
      </c>
      <c r="G55" s="6">
        <f>'DE_VIE Gruppe inkl. MLA und KSC'!G55</f>
        <v>926292</v>
      </c>
      <c r="H55" s="6">
        <f>'DE_VIE Gruppe inkl. MLA und KSC'!H55</f>
        <v>1817201</v>
      </c>
      <c r="I55" s="6">
        <f>'DE_VIE Gruppe inkl. MLA und KSC'!I55</f>
        <v>2223791</v>
      </c>
      <c r="J55" s="6">
        <f>'DE_VIE Gruppe inkl. MLA und KSC'!J55</f>
        <v>2017555</v>
      </c>
      <c r="K55" s="6">
        <f>'DE_VIE Gruppe inkl. MLA und KSC'!K55</f>
        <v>2019752</v>
      </c>
      <c r="L55" s="6">
        <f>'DE_VIE Gruppe inkl. MLA und KSC'!L55</f>
        <v>1447575</v>
      </c>
      <c r="M55" s="6">
        <f>'DE_VIE Gruppe inkl. MLA und KSC'!M55</f>
        <v>1192856</v>
      </c>
      <c r="N55" s="8">
        <f>'DE_VIE Gruppe inkl. MLA und KSC'!N55</f>
        <v>329.16825570434548</v>
      </c>
      <c r="O55" s="6">
        <f>'DE_VIE Gruppe inkl. MLA und KSC'!O55</f>
        <v>13112373</v>
      </c>
      <c r="P55" s="8">
        <f>'DE_VIE Gruppe inkl. MLA und KSC'!P55</f>
        <v>35.775170086905227</v>
      </c>
    </row>
    <row r="56" spans="1:16" x14ac:dyDescent="0.25">
      <c r="A56" s="5" t="s">
        <v>45</v>
      </c>
      <c r="B56" s="6">
        <f>'DE_VIE Gruppe inkl. MLA und KSC'!B56</f>
        <v>189977</v>
      </c>
      <c r="C56" s="6">
        <f>'DE_VIE Gruppe inkl. MLA und KSC'!C56</f>
        <v>151366</v>
      </c>
      <c r="D56" s="6">
        <f>'DE_VIE Gruppe inkl. MLA und KSC'!D56</f>
        <v>189268</v>
      </c>
      <c r="E56" s="6">
        <f>'DE_VIE Gruppe inkl. MLA und KSC'!E56</f>
        <v>219288</v>
      </c>
      <c r="F56" s="6">
        <f>'DE_VIE Gruppe inkl. MLA und KSC'!F56</f>
        <v>333227</v>
      </c>
      <c r="G56" s="6">
        <f>'DE_VIE Gruppe inkl. MLA und KSC'!G56</f>
        <v>733985</v>
      </c>
      <c r="H56" s="6">
        <f>'DE_VIE Gruppe inkl. MLA und KSC'!H56</f>
        <v>1443773</v>
      </c>
      <c r="I56" s="6">
        <f>'DE_VIE Gruppe inkl. MLA und KSC'!I56</f>
        <v>1757268</v>
      </c>
      <c r="J56" s="6">
        <f>'DE_VIE Gruppe inkl. MLA und KSC'!J56</f>
        <v>1666244</v>
      </c>
      <c r="K56" s="6">
        <f>'DE_VIE Gruppe inkl. MLA und KSC'!K56</f>
        <v>1675958</v>
      </c>
      <c r="L56" s="6">
        <f>'DE_VIE Gruppe inkl. MLA und KSC'!L56</f>
        <v>1209785</v>
      </c>
      <c r="M56" s="6">
        <f>'DE_VIE Gruppe inkl. MLA und KSC'!M56</f>
        <v>982172</v>
      </c>
      <c r="N56" s="8">
        <f>'DE_VIE Gruppe inkl. MLA und KSC'!N56</f>
        <v>339.72797156147732</v>
      </c>
      <c r="O56" s="6">
        <f>'DE_VIE Gruppe inkl. MLA und KSC'!O56</f>
        <v>10552311</v>
      </c>
      <c r="P56" s="8">
        <f>'DE_VIE Gruppe inkl. MLA und KSC'!P56</f>
        <v>29.762418310619832</v>
      </c>
    </row>
    <row r="57" spans="1:16" x14ac:dyDescent="0.25">
      <c r="A57" s="5" t="s">
        <v>46</v>
      </c>
      <c r="B57" s="6">
        <f>'DE_VIE Gruppe inkl. MLA und KSC'!B57</f>
        <v>47520</v>
      </c>
      <c r="C57" s="6">
        <f>'DE_VIE Gruppe inkl. MLA und KSC'!C57</f>
        <v>35146</v>
      </c>
      <c r="D57" s="6">
        <f>'DE_VIE Gruppe inkl. MLA und KSC'!D57</f>
        <v>57142</v>
      </c>
      <c r="E57" s="6">
        <f>'DE_VIE Gruppe inkl. MLA und KSC'!E57</f>
        <v>89642</v>
      </c>
      <c r="F57" s="6">
        <f>'DE_VIE Gruppe inkl. MLA und KSC'!F57</f>
        <v>143762</v>
      </c>
      <c r="G57" s="6">
        <f>'DE_VIE Gruppe inkl. MLA und KSC'!G57</f>
        <v>188540</v>
      </c>
      <c r="H57" s="6">
        <f>'DE_VIE Gruppe inkl. MLA und KSC'!H57</f>
        <v>367628</v>
      </c>
      <c r="I57" s="6">
        <f>'DE_VIE Gruppe inkl. MLA und KSC'!I57</f>
        <v>461608</v>
      </c>
      <c r="J57" s="6">
        <f>'DE_VIE Gruppe inkl. MLA und KSC'!J57</f>
        <v>347130</v>
      </c>
      <c r="K57" s="6">
        <f>'DE_VIE Gruppe inkl. MLA und KSC'!K57</f>
        <v>340660</v>
      </c>
      <c r="L57" s="6">
        <f>'DE_VIE Gruppe inkl. MLA und KSC'!L57</f>
        <v>234576</v>
      </c>
      <c r="M57" s="6">
        <f>'DE_VIE Gruppe inkl. MLA und KSC'!M57</f>
        <v>206456</v>
      </c>
      <c r="N57" s="8">
        <f>'DE_VIE Gruppe inkl. MLA und KSC'!N57</f>
        <v>298.24080861077891</v>
      </c>
      <c r="O57" s="6">
        <f>'DE_VIE Gruppe inkl. MLA und KSC'!O57</f>
        <v>2519810</v>
      </c>
      <c r="P57" s="8">
        <f>'DE_VIE Gruppe inkl. MLA und KSC'!P57</f>
        <v>67.006448790768886</v>
      </c>
    </row>
    <row r="58" spans="1:16" x14ac:dyDescent="0.25">
      <c r="A58" s="5" t="s">
        <v>47</v>
      </c>
      <c r="B58" s="6">
        <f>'DE_VIE Gruppe inkl. MLA und KSC'!B58</f>
        <v>4392</v>
      </c>
      <c r="C58" s="6">
        <f>'DE_VIE Gruppe inkl. MLA und KSC'!C58</f>
        <v>3265</v>
      </c>
      <c r="D58" s="6">
        <f>'DE_VIE Gruppe inkl. MLA und KSC'!D58</f>
        <v>4396</v>
      </c>
      <c r="E58" s="6">
        <f>'DE_VIE Gruppe inkl. MLA und KSC'!E58</f>
        <v>5712</v>
      </c>
      <c r="F58" s="6">
        <f>'DE_VIE Gruppe inkl. MLA und KSC'!F58</f>
        <v>6697</v>
      </c>
      <c r="G58" s="6">
        <f>'DE_VIE Gruppe inkl. MLA und KSC'!G58</f>
        <v>10319</v>
      </c>
      <c r="H58" s="6">
        <f>'DE_VIE Gruppe inkl. MLA und KSC'!H58</f>
        <v>17212</v>
      </c>
      <c r="I58" s="6">
        <f>'DE_VIE Gruppe inkl. MLA und KSC'!I58</f>
        <v>19322</v>
      </c>
      <c r="J58" s="6">
        <f>'DE_VIE Gruppe inkl. MLA und KSC'!J58</f>
        <v>18308</v>
      </c>
      <c r="K58" s="6">
        <f>'DE_VIE Gruppe inkl. MLA und KSC'!K58</f>
        <v>18215</v>
      </c>
      <c r="L58" s="6">
        <f>'DE_VIE Gruppe inkl. MLA und KSC'!L58</f>
        <v>15189</v>
      </c>
      <c r="M58" s="6">
        <f>'DE_VIE Gruppe inkl. MLA und KSC'!M58</f>
        <v>14576</v>
      </c>
      <c r="N58" s="8">
        <f>'DE_VIE Gruppe inkl. MLA und KSC'!N58</f>
        <v>196.74267100977198</v>
      </c>
      <c r="O58" s="6">
        <f>'DE_VIE Gruppe inkl. MLA und KSC'!O58</f>
        <v>137603</v>
      </c>
      <c r="P58" s="8">
        <f>'DE_VIE Gruppe inkl. MLA und KSC'!P58</f>
        <v>18.267453953192557</v>
      </c>
    </row>
    <row r="59" spans="1:16" x14ac:dyDescent="0.25">
      <c r="A59" s="5" t="s">
        <v>48</v>
      </c>
      <c r="B59" s="10">
        <f>'DE_VIE Gruppe inkl. MLA und KSC'!B59</f>
        <v>20810200.170000002</v>
      </c>
      <c r="C59" s="10">
        <f>'DE_VIE Gruppe inkl. MLA und KSC'!C59</f>
        <v>19784315.52</v>
      </c>
      <c r="D59" s="10">
        <f>'DE_VIE Gruppe inkl. MLA und KSC'!D59</f>
        <v>22972169</v>
      </c>
      <c r="E59" s="10">
        <f>'DE_VIE Gruppe inkl. MLA und KSC'!E59</f>
        <v>22885594.57</v>
      </c>
      <c r="F59" s="10">
        <f>'DE_VIE Gruppe inkl. MLA und KSC'!F59</f>
        <v>23022431.149999999</v>
      </c>
      <c r="G59" s="10">
        <f>'DE_VIE Gruppe inkl. MLA und KSC'!G59</f>
        <v>22677663.93</v>
      </c>
      <c r="H59" s="10">
        <f>'DE_VIE Gruppe inkl. MLA und KSC'!H59</f>
        <v>22864071.57</v>
      </c>
      <c r="I59" s="10">
        <f>'DE_VIE Gruppe inkl. MLA und KSC'!I59</f>
        <v>21648804.689999998</v>
      </c>
      <c r="J59" s="10">
        <f>'DE_VIE Gruppe inkl. MLA und KSC'!J59</f>
        <v>22594010.009999998</v>
      </c>
      <c r="K59" s="10">
        <f>'DE_VIE Gruppe inkl. MLA und KSC'!K59</f>
        <v>25979036.23</v>
      </c>
      <c r="L59" s="10">
        <f>'DE_VIE Gruppe inkl. MLA und KSC'!L59</f>
        <v>25720035.949999999</v>
      </c>
      <c r="M59" s="10">
        <f>'DE_VIE Gruppe inkl. MLA und KSC'!M59</f>
        <v>25207991.77</v>
      </c>
      <c r="N59" s="8">
        <f>'DE_VIE Gruppe inkl. MLA und KSC'!N59</f>
        <v>20.229474711105588</v>
      </c>
      <c r="O59" s="10">
        <f>'DE_VIE Gruppe inkl. MLA und KSC'!O59</f>
        <v>276166324.55999994</v>
      </c>
      <c r="P59" s="8">
        <f>'DE_VIE Gruppe inkl. MLA und KSC'!P59</f>
        <v>18.18128077660155</v>
      </c>
    </row>
    <row r="60" spans="1:16" x14ac:dyDescent="0.25">
      <c r="A60" s="18" t="s">
        <v>60</v>
      </c>
    </row>
    <row r="62" spans="1:16" x14ac:dyDescent="0.25">
      <c r="B62" s="29">
        <v>2020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s="1" customFormat="1" x14ac:dyDescent="0.25"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6" t="s">
        <v>31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5">
      <c r="A66" s="5" t="s">
        <v>44</v>
      </c>
      <c r="B66" s="6">
        <f>'DE_VIE Gruppe inkl. MLA und KSC'!B66</f>
        <v>2093673</v>
      </c>
      <c r="C66" s="6">
        <f>'DE_VIE Gruppe inkl. MLA und KSC'!C66</f>
        <v>2017461</v>
      </c>
      <c r="D66" s="6">
        <f>'DE_VIE Gruppe inkl. MLA und KSC'!D66</f>
        <v>808454</v>
      </c>
      <c r="E66" s="6">
        <f>'DE_VIE Gruppe inkl. MLA und KSC'!E66</f>
        <v>12632</v>
      </c>
      <c r="F66" s="6">
        <f>'DE_VIE Gruppe inkl. MLA und KSC'!F66</f>
        <v>20202</v>
      </c>
      <c r="G66" s="6">
        <f>'DE_VIE Gruppe inkl. MLA und KSC'!G66</f>
        <v>138124</v>
      </c>
      <c r="H66" s="6">
        <f>'DE_VIE Gruppe inkl. MLA und KSC'!H66</f>
        <v>576370</v>
      </c>
      <c r="I66" s="6">
        <f>'DE_VIE Gruppe inkl. MLA und KSC'!I66</f>
        <v>797716</v>
      </c>
      <c r="J66" s="6">
        <f>'DE_VIE Gruppe inkl. MLA und KSC'!J66</f>
        <v>562247</v>
      </c>
      <c r="K66" s="6">
        <f>'DE_VIE Gruppe inkl. MLA und KSC'!K66</f>
        <v>378107</v>
      </c>
      <c r="L66" s="6">
        <f>'DE_VIE Gruppe inkl. MLA und KSC'!L66</f>
        <v>181115</v>
      </c>
      <c r="M66" s="6">
        <f>'DE_VIE Gruppe inkl. MLA und KSC'!M66</f>
        <v>226837</v>
      </c>
      <c r="N66" s="8">
        <f>'DE_VIE Gruppe inkl. MLA und KSC'!N66</f>
        <v>-90.804544116800528</v>
      </c>
      <c r="O66" s="6">
        <f>SUM(B66:M66)</f>
        <v>7812938</v>
      </c>
      <c r="P66" s="8">
        <f>'DE_VIE Gruppe inkl. MLA und KSC'!P66</f>
        <v>-75.324075034736225</v>
      </c>
    </row>
    <row r="67" spans="1:16" x14ac:dyDescent="0.25">
      <c r="A67" s="5" t="s">
        <v>45</v>
      </c>
      <c r="B67" s="6">
        <f>'DE_VIE Gruppe inkl. MLA und KSC'!B67</f>
        <v>1663642</v>
      </c>
      <c r="C67" s="6">
        <f>'DE_VIE Gruppe inkl. MLA und KSC'!C67</f>
        <v>1631827</v>
      </c>
      <c r="D67" s="6">
        <f>'DE_VIE Gruppe inkl. MLA und KSC'!D67</f>
        <v>656558</v>
      </c>
      <c r="E67" s="6">
        <f>'DE_VIE Gruppe inkl. MLA und KSC'!E67</f>
        <v>12263</v>
      </c>
      <c r="F67" s="6">
        <f>'DE_VIE Gruppe inkl. MLA und KSC'!F67</f>
        <v>19531</v>
      </c>
      <c r="G67" s="6">
        <f>'DE_VIE Gruppe inkl. MLA und KSC'!G67</f>
        <v>120802</v>
      </c>
      <c r="H67" s="6">
        <f>'DE_VIE Gruppe inkl. MLA und KSC'!H67</f>
        <v>486402</v>
      </c>
      <c r="I67" s="6">
        <f>'DE_VIE Gruppe inkl. MLA und KSC'!I67</f>
        <v>663369</v>
      </c>
      <c r="J67" s="6">
        <f>'DE_VIE Gruppe inkl. MLA und KSC'!J67</f>
        <v>453282</v>
      </c>
      <c r="K67" s="6">
        <f>'DE_VIE Gruppe inkl. MLA und KSC'!K67</f>
        <v>279870</v>
      </c>
      <c r="L67" s="6">
        <f>'DE_VIE Gruppe inkl. MLA und KSC'!L67</f>
        <v>138670</v>
      </c>
      <c r="M67" s="6">
        <f>'DE_VIE Gruppe inkl. MLA und KSC'!M67</f>
        <v>172664</v>
      </c>
      <c r="N67" s="8">
        <f>'DE_VIE Gruppe inkl. MLA und KSC'!N67</f>
        <v>-91.379812173524073</v>
      </c>
      <c r="O67" s="6">
        <f t="shared" ref="O67:O70" si="0">SUM(B67:M67)</f>
        <v>6298880</v>
      </c>
      <c r="P67" s="8">
        <f>'DE_VIE Gruppe inkl. MLA und KSC'!P67</f>
        <v>-74.098205406090017</v>
      </c>
    </row>
    <row r="68" spans="1:16" x14ac:dyDescent="0.25">
      <c r="A68" s="5" t="s">
        <v>46</v>
      </c>
      <c r="B68" s="6">
        <f>'DE_VIE Gruppe inkl. MLA und KSC'!B68</f>
        <v>426678</v>
      </c>
      <c r="C68" s="6">
        <f>'DE_VIE Gruppe inkl. MLA und KSC'!C68</f>
        <v>384614</v>
      </c>
      <c r="D68" s="6">
        <f>'DE_VIE Gruppe inkl. MLA und KSC'!D68</f>
        <v>150494</v>
      </c>
      <c r="E68" s="6">
        <f>'DE_VIE Gruppe inkl. MLA und KSC'!E68</f>
        <v>324</v>
      </c>
      <c r="F68" s="6">
        <f>'DE_VIE Gruppe inkl. MLA und KSC'!F68</f>
        <v>472</v>
      </c>
      <c r="G68" s="6">
        <f>'DE_VIE Gruppe inkl. MLA und KSC'!G68</f>
        <v>17296</v>
      </c>
      <c r="H68" s="6">
        <f>'DE_VIE Gruppe inkl. MLA und KSC'!H68</f>
        <v>89412</v>
      </c>
      <c r="I68" s="6">
        <f>'DE_VIE Gruppe inkl. MLA und KSC'!I68</f>
        <v>133098</v>
      </c>
      <c r="J68" s="6">
        <f>'DE_VIE Gruppe inkl. MLA und KSC'!J68</f>
        <v>107294</v>
      </c>
      <c r="K68" s="6">
        <f>'DE_VIE Gruppe inkl. MLA und KSC'!K68</f>
        <v>96188</v>
      </c>
      <c r="L68" s="6">
        <f>'DE_VIE Gruppe inkl. MLA und KSC'!L68</f>
        <v>40612</v>
      </c>
      <c r="M68" s="6">
        <f>'DE_VIE Gruppe inkl. MLA und KSC'!M68</f>
        <v>51464</v>
      </c>
      <c r="N68" s="8">
        <f>'DE_VIE Gruppe inkl. MLA und KSC'!N68</f>
        <v>-88.739716436198151</v>
      </c>
      <c r="O68" s="6">
        <f t="shared" si="0"/>
        <v>1497946</v>
      </c>
      <c r="P68" s="8">
        <f>'DE_VIE Gruppe inkl. MLA und KSC'!P68</f>
        <v>-79.16586461162548</v>
      </c>
    </row>
    <row r="69" spans="1:16" x14ac:dyDescent="0.25">
      <c r="A69" s="5" t="s">
        <v>47</v>
      </c>
      <c r="B69" s="6">
        <f>'DE_VIE Gruppe inkl. MLA und KSC'!B69</f>
        <v>19507</v>
      </c>
      <c r="C69" s="6">
        <f>'DE_VIE Gruppe inkl. MLA und KSC'!C69</f>
        <v>18627</v>
      </c>
      <c r="D69" s="6">
        <f>'DE_VIE Gruppe inkl. MLA und KSC'!D69</f>
        <v>10479</v>
      </c>
      <c r="E69" s="6">
        <f>'DE_VIE Gruppe inkl. MLA und KSC'!E69</f>
        <v>960</v>
      </c>
      <c r="F69" s="6">
        <f>'DE_VIE Gruppe inkl. MLA und KSC'!F69</f>
        <v>1067</v>
      </c>
      <c r="G69" s="6">
        <f>'DE_VIE Gruppe inkl. MLA und KSC'!G69</f>
        <v>2453</v>
      </c>
      <c r="H69" s="6">
        <f>'DE_VIE Gruppe inkl. MLA und KSC'!H69</f>
        <v>7648</v>
      </c>
      <c r="I69" s="6">
        <f>'DE_VIE Gruppe inkl. MLA und KSC'!I69</f>
        <v>10494</v>
      </c>
      <c r="J69" s="6">
        <f>'DE_VIE Gruppe inkl. MLA und KSC'!J69</f>
        <v>9335</v>
      </c>
      <c r="K69" s="6">
        <f>'DE_VIE Gruppe inkl. MLA und KSC'!K69</f>
        <v>6986</v>
      </c>
      <c r="L69" s="6">
        <f>'DE_VIE Gruppe inkl. MLA und KSC'!L69</f>
        <v>4247</v>
      </c>
      <c r="M69" s="6">
        <f>'DE_VIE Gruppe inkl. MLA und KSC'!M69</f>
        <v>4077</v>
      </c>
      <c r="N69" s="8">
        <f>'DE_VIE Gruppe inkl. MLA und KSC'!N69</f>
        <v>-80.271944256266337</v>
      </c>
      <c r="O69" s="6">
        <f t="shared" si="0"/>
        <v>95880</v>
      </c>
      <c r="P69" s="8">
        <f>'DE_VIE Gruppe inkl. MLA und KSC'!P69</f>
        <v>-64.063237906762311</v>
      </c>
    </row>
    <row r="70" spans="1:16" x14ac:dyDescent="0.25">
      <c r="A70" s="5" t="s">
        <v>48</v>
      </c>
      <c r="B70" s="10">
        <f>'DE_VIE Gruppe inkl. MLA und KSC'!B70</f>
        <v>20356489.949999999</v>
      </c>
      <c r="C70" s="10">
        <f>'DE_VIE Gruppe inkl. MLA und KSC'!C70</f>
        <v>20824035</v>
      </c>
      <c r="D70" s="10">
        <f>'DE_VIE Gruppe inkl. MLA und KSC'!D70</f>
        <v>22143747</v>
      </c>
      <c r="E70" s="10">
        <f>'DE_VIE Gruppe inkl. MLA und KSC'!E70</f>
        <v>14538631.26</v>
      </c>
      <c r="F70" s="10">
        <f>'DE_VIE Gruppe inkl. MLA und KSC'!F70</f>
        <v>15545000</v>
      </c>
      <c r="G70" s="10">
        <f>'DE_VIE Gruppe inkl. MLA und KSC'!G70</f>
        <v>14422685</v>
      </c>
      <c r="H70" s="10">
        <f>'DE_VIE Gruppe inkl. MLA und KSC'!H70</f>
        <v>15846510.439999999</v>
      </c>
      <c r="I70" s="10">
        <f>'DE_VIE Gruppe inkl. MLA und KSC'!I70</f>
        <v>16048856.9</v>
      </c>
      <c r="J70" s="10">
        <f>'DE_VIE Gruppe inkl. MLA und KSC'!J70</f>
        <v>18152517</v>
      </c>
      <c r="K70" s="10">
        <f>'DE_VIE Gruppe inkl. MLA und KSC'!K70</f>
        <v>19536989</v>
      </c>
      <c r="L70" s="10">
        <f>'DE_VIE Gruppe inkl. MLA und KSC'!L70</f>
        <v>20805034</v>
      </c>
      <c r="M70" s="10">
        <f>'DE_VIE Gruppe inkl. MLA und KSC'!M70</f>
        <v>19667495.670000002</v>
      </c>
      <c r="N70" s="8">
        <f>'DE_VIE Gruppe inkl. MLA und KSC'!N70</f>
        <v>-13.48544226881565</v>
      </c>
      <c r="O70" s="10">
        <f t="shared" si="0"/>
        <v>217887991.22000003</v>
      </c>
      <c r="P70" s="8">
        <f>'DE_VIE Gruppe inkl. MLA und KSC'!P70</f>
        <v>-23.226443211322724</v>
      </c>
    </row>
    <row r="71" spans="1:16" x14ac:dyDescent="0.25">
      <c r="A71" s="26" t="s">
        <v>49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x14ac:dyDescent="0.25">
      <c r="A72" s="5" t="s">
        <v>44</v>
      </c>
      <c r="B72" s="6">
        <f>'DE_VIE Gruppe inkl. MLA und KSC'!B72</f>
        <v>418096</v>
      </c>
      <c r="C72" s="6">
        <f>'DE_VIE Gruppe inkl. MLA und KSC'!C72</f>
        <v>421567</v>
      </c>
      <c r="D72" s="6">
        <f>'DE_VIE Gruppe inkl. MLA und KSC'!D72</f>
        <v>169388</v>
      </c>
      <c r="E72" s="6">
        <f>'DE_VIE Gruppe inkl. MLA und KSC'!E72</f>
        <v>2370</v>
      </c>
      <c r="F72" s="6">
        <f>'DE_VIE Gruppe inkl. MLA und KSC'!F72</f>
        <v>3081</v>
      </c>
      <c r="G72" s="6">
        <f>'DE_VIE Gruppe inkl. MLA und KSC'!G72</f>
        <v>3348</v>
      </c>
      <c r="H72" s="6">
        <f>'DE_VIE Gruppe inkl. MLA und KSC'!H72</f>
        <v>152818</v>
      </c>
      <c r="I72" s="6">
        <f>'DE_VIE Gruppe inkl. MLA und KSC'!I72</f>
        <v>252022</v>
      </c>
      <c r="J72" s="6">
        <f>'DE_VIE Gruppe inkl. MLA und KSC'!J72</f>
        <v>128664</v>
      </c>
      <c r="K72" s="6">
        <f>'DE_VIE Gruppe inkl. MLA und KSC'!K72</f>
        <v>110346</v>
      </c>
      <c r="L72" s="6">
        <f>'DE_VIE Gruppe inkl. MLA und KSC'!L72</f>
        <v>39875</v>
      </c>
      <c r="M72" s="6">
        <f>'DE_VIE Gruppe inkl. MLA und KSC'!M72</f>
        <v>46475</v>
      </c>
      <c r="N72" s="8">
        <f>'DE_VIE Gruppe inkl. MLA und KSC'!N72</f>
        <v>-90.263120955188356</v>
      </c>
      <c r="O72" s="6">
        <f t="shared" ref="O72:O82" si="1">SUM(B72:M72)</f>
        <v>1748050</v>
      </c>
      <c r="P72" s="8">
        <f>'DE_VIE Gruppe inkl. MLA und KSC'!P72</f>
        <v>-76.087812670607136</v>
      </c>
    </row>
    <row r="73" spans="1:16" x14ac:dyDescent="0.25">
      <c r="A73" s="5" t="s">
        <v>45</v>
      </c>
      <c r="B73" s="6">
        <f>'DE_VIE Gruppe inkl. MLA und KSC'!B73</f>
        <v>413648</v>
      </c>
      <c r="C73" s="6">
        <f>'DE_VIE Gruppe inkl. MLA und KSC'!C73</f>
        <v>419715</v>
      </c>
      <c r="D73" s="6">
        <f>'DE_VIE Gruppe inkl. MLA und KSC'!D73</f>
        <v>168196</v>
      </c>
      <c r="E73" s="6">
        <f>'DE_VIE Gruppe inkl. MLA und KSC'!E73</f>
        <v>2318</v>
      </c>
      <c r="F73" s="6">
        <f>'DE_VIE Gruppe inkl. MLA und KSC'!F73</f>
        <v>3081</v>
      </c>
      <c r="G73" s="6">
        <f>'DE_VIE Gruppe inkl. MLA und KSC'!G73</f>
        <v>3348</v>
      </c>
      <c r="H73" s="6">
        <f>'DE_VIE Gruppe inkl. MLA und KSC'!H73</f>
        <v>151915</v>
      </c>
      <c r="I73" s="6">
        <f>'DE_VIE Gruppe inkl. MLA und KSC'!I73</f>
        <v>250844</v>
      </c>
      <c r="J73" s="6">
        <f>'DE_VIE Gruppe inkl. MLA und KSC'!J73</f>
        <v>128093</v>
      </c>
      <c r="K73" s="6">
        <f>'DE_VIE Gruppe inkl. MLA und KSC'!K73</f>
        <v>110072</v>
      </c>
      <c r="L73" s="6">
        <f>'DE_VIE Gruppe inkl. MLA und KSC'!L73</f>
        <v>39538</v>
      </c>
      <c r="M73" s="6">
        <f>'DE_VIE Gruppe inkl. MLA und KSC'!M73</f>
        <v>46061</v>
      </c>
      <c r="N73" s="8">
        <f>'DE_VIE Gruppe inkl. MLA und KSC'!N73</f>
        <v>-90.245178287415797</v>
      </c>
      <c r="O73" s="6">
        <f t="shared" si="1"/>
        <v>1736829</v>
      </c>
      <c r="P73" s="8">
        <f>'DE_VIE Gruppe inkl. MLA und KSC'!P73</f>
        <v>-76.084150768129604</v>
      </c>
    </row>
    <row r="74" spans="1:16" x14ac:dyDescent="0.25">
      <c r="A74" s="5" t="s">
        <v>46</v>
      </c>
      <c r="B74" s="6">
        <f>'DE_VIE Gruppe inkl. MLA und KSC'!B74</f>
        <v>4446</v>
      </c>
      <c r="C74" s="6">
        <f>'DE_VIE Gruppe inkl. MLA und KSC'!C74</f>
        <v>1852</v>
      </c>
      <c r="D74" s="6">
        <f>'DE_VIE Gruppe inkl. MLA und KSC'!D74</f>
        <v>1068</v>
      </c>
      <c r="E74" s="6">
        <f>'DE_VIE Gruppe inkl. MLA und KSC'!E74</f>
        <v>0</v>
      </c>
      <c r="F74" s="6">
        <f>'DE_VIE Gruppe inkl. MLA und KSC'!F74</f>
        <v>0</v>
      </c>
      <c r="G74" s="6">
        <f>'DE_VIE Gruppe inkl. MLA und KSC'!G74</f>
        <v>0</v>
      </c>
      <c r="H74" s="6">
        <f>'DE_VIE Gruppe inkl. MLA und KSC'!H74</f>
        <v>840</v>
      </c>
      <c r="I74" s="6">
        <f>'DE_VIE Gruppe inkl. MLA und KSC'!I74</f>
        <v>1178</v>
      </c>
      <c r="J74" s="6">
        <f>'DE_VIE Gruppe inkl. MLA und KSC'!J74</f>
        <v>564</v>
      </c>
      <c r="K74" s="6">
        <f>'DE_VIE Gruppe inkl. MLA und KSC'!K74</f>
        <v>256</v>
      </c>
      <c r="L74" s="6">
        <f>'DE_VIE Gruppe inkl. MLA und KSC'!L74</f>
        <v>282</v>
      </c>
      <c r="M74" s="6">
        <f>'DE_VIE Gruppe inkl. MLA und KSC'!M74</f>
        <v>378</v>
      </c>
      <c r="N74" s="8">
        <f>'DE_VIE Gruppe inkl. MLA und KSC'!N74</f>
        <v>-92.535545023696685</v>
      </c>
      <c r="O74" s="6">
        <f t="shared" si="1"/>
        <v>10864</v>
      </c>
      <c r="P74" s="8">
        <f>'DE_VIE Gruppe inkl. MLA und KSC'!P74</f>
        <v>-77.263404629358334</v>
      </c>
    </row>
    <row r="75" spans="1:16" x14ac:dyDescent="0.25">
      <c r="A75" s="5" t="s">
        <v>47</v>
      </c>
      <c r="B75" s="6">
        <f>'DE_VIE Gruppe inkl. MLA und KSC'!B75</f>
        <v>3404</v>
      </c>
      <c r="C75" s="6">
        <f>'DE_VIE Gruppe inkl. MLA und KSC'!C75</f>
        <v>3196</v>
      </c>
      <c r="D75" s="6">
        <f>'DE_VIE Gruppe inkl. MLA und KSC'!D75</f>
        <v>1867</v>
      </c>
      <c r="E75" s="6">
        <f>'DE_VIE Gruppe inkl. MLA und KSC'!E75</f>
        <v>259</v>
      </c>
      <c r="F75" s="6">
        <f>'DE_VIE Gruppe inkl. MLA und KSC'!F75</f>
        <v>283</v>
      </c>
      <c r="G75" s="6">
        <f>'DE_VIE Gruppe inkl. MLA und KSC'!G75</f>
        <v>280</v>
      </c>
      <c r="H75" s="6">
        <f>'DE_VIE Gruppe inkl. MLA und KSC'!H75</f>
        <v>1577</v>
      </c>
      <c r="I75" s="6">
        <f>'DE_VIE Gruppe inkl. MLA und KSC'!I75</f>
        <v>2676</v>
      </c>
      <c r="J75" s="6">
        <f>'DE_VIE Gruppe inkl. MLA und KSC'!J75</f>
        <v>2135</v>
      </c>
      <c r="K75" s="6">
        <f>'DE_VIE Gruppe inkl. MLA und KSC'!K75</f>
        <v>1622</v>
      </c>
      <c r="L75" s="6">
        <f>'DE_VIE Gruppe inkl. MLA und KSC'!L75</f>
        <v>916</v>
      </c>
      <c r="M75" s="6">
        <f>'DE_VIE Gruppe inkl. MLA und KSC'!M75</f>
        <v>767</v>
      </c>
      <c r="N75" s="8">
        <f>'DE_VIE Gruppe inkl. MLA und KSC'!N75</f>
        <v>-79.314994606256732</v>
      </c>
      <c r="O75" s="6">
        <f t="shared" si="1"/>
        <v>18982</v>
      </c>
      <c r="P75" s="8">
        <f>'DE_VIE Gruppe inkl. MLA und KSC'!P75</f>
        <v>-63.432864573299938</v>
      </c>
    </row>
    <row r="76" spans="1:16" x14ac:dyDescent="0.25">
      <c r="A76" s="5" t="s">
        <v>48</v>
      </c>
      <c r="B76" s="10">
        <f>'DE_VIE Gruppe inkl. MLA und KSC'!B76</f>
        <v>1337267</v>
      </c>
      <c r="C76" s="10">
        <f>'DE_VIE Gruppe inkl. MLA und KSC'!C76</f>
        <v>1396340</v>
      </c>
      <c r="D76" s="10">
        <f>'DE_VIE Gruppe inkl. MLA und KSC'!D76</f>
        <v>1221243</v>
      </c>
      <c r="E76" s="10">
        <f>'DE_VIE Gruppe inkl. MLA und KSC'!E76</f>
        <v>1161896</v>
      </c>
      <c r="F76" s="10">
        <f>'DE_VIE Gruppe inkl. MLA und KSC'!F76</f>
        <v>1396162</v>
      </c>
      <c r="G76" s="10">
        <f>'DE_VIE Gruppe inkl. MLA und KSC'!G76</f>
        <v>1439836</v>
      </c>
      <c r="H76" s="10">
        <f>'DE_VIE Gruppe inkl. MLA und KSC'!H76</f>
        <v>1470560</v>
      </c>
      <c r="I76" s="10">
        <f>'DE_VIE Gruppe inkl. MLA und KSC'!I76</f>
        <v>1198437</v>
      </c>
      <c r="J76" s="10">
        <f>'DE_VIE Gruppe inkl. MLA und KSC'!J76</f>
        <v>1301913</v>
      </c>
      <c r="K76" s="10">
        <f>'DE_VIE Gruppe inkl. MLA und KSC'!K76</f>
        <v>1237949</v>
      </c>
      <c r="L76" s="10">
        <f>'DE_VIE Gruppe inkl. MLA und KSC'!L76</f>
        <v>1326894</v>
      </c>
      <c r="M76" s="10">
        <f>'DE_VIE Gruppe inkl. MLA und KSC'!M76</f>
        <v>1299056</v>
      </c>
      <c r="N76" s="8">
        <f>'DE_VIE Gruppe inkl. MLA und KSC'!N76</f>
        <v>-17.340291975354592</v>
      </c>
      <c r="O76" s="10">
        <f t="shared" si="1"/>
        <v>15787553</v>
      </c>
      <c r="P76" s="8">
        <f>'DE_VIE Gruppe inkl. MLA und KSC'!P76</f>
        <v>-3.8647196792931715</v>
      </c>
    </row>
    <row r="77" spans="1:16" x14ac:dyDescent="0.25">
      <c r="A77" s="26" t="s">
        <v>50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x14ac:dyDescent="0.25">
      <c r="A78" s="5" t="s">
        <v>44</v>
      </c>
      <c r="B78" s="6">
        <f>'DE_VIE Gruppe inkl. MLA und KSC'!B78</f>
        <v>22649</v>
      </c>
      <c r="C78" s="6">
        <f>'DE_VIE Gruppe inkl. MLA und KSC'!C78</f>
        <v>20818</v>
      </c>
      <c r="D78" s="6">
        <f>'DE_VIE Gruppe inkl. MLA und KSC'!D78</f>
        <v>6420</v>
      </c>
      <c r="E78" s="6">
        <f>'DE_VIE Gruppe inkl. MLA und KSC'!E78</f>
        <v>0</v>
      </c>
      <c r="F78" s="6">
        <f>'DE_VIE Gruppe inkl. MLA und KSC'!F78</f>
        <v>0</v>
      </c>
      <c r="G78" s="6">
        <f>'DE_VIE Gruppe inkl. MLA und KSC'!G78</f>
        <v>621</v>
      </c>
      <c r="H78" s="6">
        <f>'DE_VIE Gruppe inkl. MLA und KSC'!H78</f>
        <v>5424</v>
      </c>
      <c r="I78" s="6">
        <f>'DE_VIE Gruppe inkl. MLA und KSC'!I78</f>
        <v>16311</v>
      </c>
      <c r="J78" s="6">
        <f>'DE_VIE Gruppe inkl. MLA und KSC'!J78</f>
        <v>12367</v>
      </c>
      <c r="K78" s="6">
        <f>'DE_VIE Gruppe inkl. MLA und KSC'!K78</f>
        <v>5591</v>
      </c>
      <c r="L78" s="6">
        <f>'DE_VIE Gruppe inkl. MLA und KSC'!L78</f>
        <v>1593</v>
      </c>
      <c r="M78" s="6">
        <f>'DE_VIE Gruppe inkl. MLA und KSC'!M78</f>
        <v>4634</v>
      </c>
      <c r="N78" s="8">
        <f>'DE_VIE Gruppe inkl. MLA und KSC'!N78</f>
        <v>-81.420151557676107</v>
      </c>
      <c r="O78" s="6">
        <f t="shared" si="1"/>
        <v>96428</v>
      </c>
      <c r="P78" s="8">
        <f>'DE_VIE Gruppe inkl. MLA und KSC'!P78</f>
        <v>-82.635753837842714</v>
      </c>
    </row>
    <row r="79" spans="1:16" x14ac:dyDescent="0.25">
      <c r="A79" s="5" t="s">
        <v>45</v>
      </c>
      <c r="B79" s="6">
        <f>'DE_VIE Gruppe inkl. MLA und KSC'!B79</f>
        <v>22649</v>
      </c>
      <c r="C79" s="6">
        <f>'DE_VIE Gruppe inkl. MLA und KSC'!C79</f>
        <v>20818</v>
      </c>
      <c r="D79" s="6">
        <f>'DE_VIE Gruppe inkl. MLA und KSC'!D79</f>
        <v>6420</v>
      </c>
      <c r="E79" s="6">
        <f>'DE_VIE Gruppe inkl. MLA und KSC'!E79</f>
        <v>0</v>
      </c>
      <c r="F79" s="6">
        <f>'DE_VIE Gruppe inkl. MLA und KSC'!F79</f>
        <v>0</v>
      </c>
      <c r="G79" s="6">
        <f>'DE_VIE Gruppe inkl. MLA und KSC'!G79</f>
        <v>621</v>
      </c>
      <c r="H79" s="6">
        <f>'DE_VIE Gruppe inkl. MLA und KSC'!H79</f>
        <v>5424</v>
      </c>
      <c r="I79" s="6">
        <f>'DE_VIE Gruppe inkl. MLA und KSC'!I79</f>
        <v>16311</v>
      </c>
      <c r="J79" s="6">
        <f>'DE_VIE Gruppe inkl. MLA und KSC'!J79</f>
        <v>12283</v>
      </c>
      <c r="K79" s="6">
        <f>'DE_VIE Gruppe inkl. MLA und KSC'!K79</f>
        <v>5591</v>
      </c>
      <c r="L79" s="6">
        <f>'DE_VIE Gruppe inkl. MLA und KSC'!L79</f>
        <v>1564</v>
      </c>
      <c r="M79" s="6">
        <f>'DE_VIE Gruppe inkl. MLA und KSC'!M79</f>
        <v>4634</v>
      </c>
      <c r="N79" s="8">
        <f>'DE_VIE Gruppe inkl. MLA und KSC'!N79</f>
        <v>-81.420151557676107</v>
      </c>
      <c r="O79" s="6">
        <f t="shared" si="1"/>
        <v>96315</v>
      </c>
      <c r="P79" s="8">
        <f>'DE_VIE Gruppe inkl. MLA und KSC'!P79</f>
        <v>-82.648071947941517</v>
      </c>
    </row>
    <row r="80" spans="1:16" x14ac:dyDescent="0.25">
      <c r="A80" s="5" t="s">
        <v>46</v>
      </c>
      <c r="B80" s="6">
        <f>'DE_VIE Gruppe inkl. MLA und KSC'!B80</f>
        <v>0</v>
      </c>
      <c r="C80" s="6">
        <f>'DE_VIE Gruppe inkl. MLA und KSC'!C80</f>
        <v>0</v>
      </c>
      <c r="D80" s="6">
        <f>'DE_VIE Gruppe inkl. MLA und KSC'!D80</f>
        <v>0</v>
      </c>
      <c r="E80" s="6">
        <f>'DE_VIE Gruppe inkl. MLA und KSC'!E80</f>
        <v>0</v>
      </c>
      <c r="F80" s="6">
        <f>'DE_VIE Gruppe inkl. MLA und KSC'!F80</f>
        <v>0</v>
      </c>
      <c r="G80" s="6">
        <f>'DE_VIE Gruppe inkl. MLA und KSC'!G80</f>
        <v>0</v>
      </c>
      <c r="H80" s="6">
        <f>'DE_VIE Gruppe inkl. MLA und KSC'!H80</f>
        <v>0</v>
      </c>
      <c r="I80" s="6">
        <f>'DE_VIE Gruppe inkl. MLA und KSC'!I80</f>
        <v>0</v>
      </c>
      <c r="J80" s="6">
        <f>'DE_VIE Gruppe inkl. MLA und KSC'!J80</f>
        <v>0</v>
      </c>
      <c r="K80" s="6">
        <f>'DE_VIE Gruppe inkl. MLA und KSC'!K80</f>
        <v>0</v>
      </c>
      <c r="L80" s="6">
        <f>'DE_VIE Gruppe inkl. MLA und KSC'!L80</f>
        <v>0</v>
      </c>
      <c r="M80" s="6">
        <f>'DE_VIE Gruppe inkl. MLA und KSC'!M80</f>
        <v>0</v>
      </c>
      <c r="N80" s="8"/>
      <c r="O80" s="7">
        <v>0</v>
      </c>
      <c r="P80" s="8"/>
    </row>
    <row r="81" spans="1:16" x14ac:dyDescent="0.25">
      <c r="A81" s="5" t="s">
        <v>47</v>
      </c>
      <c r="B81" s="6">
        <f>'DE_VIE Gruppe inkl. MLA und KSC'!B81</f>
        <v>326</v>
      </c>
      <c r="C81" s="6">
        <f>'DE_VIE Gruppe inkl. MLA und KSC'!C81</f>
        <v>309</v>
      </c>
      <c r="D81" s="6">
        <f>'DE_VIE Gruppe inkl. MLA und KSC'!D81</f>
        <v>138</v>
      </c>
      <c r="E81" s="6">
        <f>'DE_VIE Gruppe inkl. MLA und KSC'!E81</f>
        <v>0</v>
      </c>
      <c r="F81" s="6">
        <f>'DE_VIE Gruppe inkl. MLA und KSC'!F81</f>
        <v>0</v>
      </c>
      <c r="G81" s="6">
        <f>'DE_VIE Gruppe inkl. MLA und KSC'!G81</f>
        <v>24</v>
      </c>
      <c r="H81" s="6">
        <f>'DE_VIE Gruppe inkl. MLA und KSC'!H81</f>
        <v>114</v>
      </c>
      <c r="I81" s="6">
        <f>'DE_VIE Gruppe inkl. MLA und KSC'!I81</f>
        <v>175</v>
      </c>
      <c r="J81" s="6">
        <f>'DE_VIE Gruppe inkl. MLA und KSC'!J81</f>
        <v>189</v>
      </c>
      <c r="K81" s="6">
        <f>'DE_VIE Gruppe inkl. MLA und KSC'!K81</f>
        <v>106</v>
      </c>
      <c r="L81" s="6">
        <f>'DE_VIE Gruppe inkl. MLA und KSC'!L81</f>
        <v>38</v>
      </c>
      <c r="M81" s="6">
        <f>'DE_VIE Gruppe inkl. MLA und KSC'!M81</f>
        <v>68</v>
      </c>
      <c r="N81" s="8">
        <f>'DE_VIE Gruppe inkl. MLA und KSC'!N81</f>
        <v>-80.346820809248555</v>
      </c>
      <c r="O81" s="6">
        <f t="shared" si="1"/>
        <v>1487</v>
      </c>
      <c r="P81" s="8">
        <f>'DE_VIE Gruppe inkl. MLA und KSC'!P81</f>
        <v>-75.331785003317847</v>
      </c>
    </row>
    <row r="82" spans="1:16" x14ac:dyDescent="0.25">
      <c r="A82" s="5" t="s">
        <v>48</v>
      </c>
      <c r="B82" s="10">
        <f>'DE_VIE Gruppe inkl. MLA und KSC'!B82</f>
        <v>967</v>
      </c>
      <c r="C82" s="10">
        <f>'DE_VIE Gruppe inkl. MLA und KSC'!C82</f>
        <v>1648</v>
      </c>
      <c r="D82" s="10">
        <f>'DE_VIE Gruppe inkl. MLA und KSC'!D82</f>
        <v>1343</v>
      </c>
      <c r="E82" s="10">
        <f>'DE_VIE Gruppe inkl. MLA und KSC'!E82</f>
        <v>0</v>
      </c>
      <c r="F82" s="6">
        <f>'DE_VIE Gruppe inkl. MLA und KSC'!F82</f>
        <v>0</v>
      </c>
      <c r="G82" s="6">
        <f>'DE_VIE Gruppe inkl. MLA und KSC'!G82</f>
        <v>4.7E-2</v>
      </c>
      <c r="H82" s="10">
        <f>'DE_VIE Gruppe inkl. MLA und KSC'!H82</f>
        <v>0</v>
      </c>
      <c r="I82" s="10">
        <f>'DE_VIE Gruppe inkl. MLA und KSC'!I82</f>
        <v>504</v>
      </c>
      <c r="J82" s="10">
        <f>'DE_VIE Gruppe inkl. MLA und KSC'!J82</f>
        <v>240</v>
      </c>
      <c r="K82" s="10">
        <f>'DE_VIE Gruppe inkl. MLA und KSC'!K82</f>
        <v>0</v>
      </c>
      <c r="L82" s="10">
        <f>'DE_VIE Gruppe inkl. MLA und KSC'!L82</f>
        <v>0</v>
      </c>
      <c r="M82" s="10">
        <f>'DE_VIE Gruppe inkl. MLA und KSC'!M82</f>
        <v>0</v>
      </c>
      <c r="N82" s="8">
        <f>'DE_VIE Gruppe inkl. MLA und KSC'!N82</f>
        <v>-99.4</v>
      </c>
      <c r="O82" s="10">
        <f t="shared" si="1"/>
        <v>4702.0470000000005</v>
      </c>
      <c r="P82" s="8">
        <f>'DE_VIE Gruppe inkl. MLA und KSC'!P82</f>
        <v>-87.6</v>
      </c>
    </row>
    <row r="83" spans="1:16" x14ac:dyDescent="0.25">
      <c r="A83" s="26" t="s">
        <v>51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x14ac:dyDescent="0.25">
      <c r="A84" s="5" t="s">
        <v>44</v>
      </c>
      <c r="B84" s="6">
        <f>'DE_VIE Gruppe inkl. MLA und KSC'!B84</f>
        <v>2534418</v>
      </c>
      <c r="C84" s="6">
        <f>'DE_VIE Gruppe inkl. MLA und KSC'!C84</f>
        <v>2459846</v>
      </c>
      <c r="D84" s="6">
        <f>'DE_VIE Gruppe inkl. MLA und KSC'!D84</f>
        <v>984262</v>
      </c>
      <c r="E84" s="6">
        <f>'DE_VIE Gruppe inkl. MLA und KSC'!E84</f>
        <v>15002</v>
      </c>
      <c r="F84" s="6">
        <f>'DE_VIE Gruppe inkl. MLA und KSC'!F84</f>
        <v>23283</v>
      </c>
      <c r="G84" s="6">
        <f>'DE_VIE Gruppe inkl. MLA und KSC'!G84</f>
        <v>142093</v>
      </c>
      <c r="H84" s="6">
        <f>'DE_VIE Gruppe inkl. MLA und KSC'!H84</f>
        <v>734612</v>
      </c>
      <c r="I84" s="6">
        <f>'DE_VIE Gruppe inkl. MLA und KSC'!I84</f>
        <v>1066049</v>
      </c>
      <c r="J84" s="6">
        <f>'DE_VIE Gruppe inkl. MLA und KSC'!J84</f>
        <v>703278</v>
      </c>
      <c r="K84" s="6">
        <f>'DE_VIE Gruppe inkl. MLA und KSC'!K84</f>
        <v>494044</v>
      </c>
      <c r="L84" s="6">
        <f>'DE_VIE Gruppe inkl. MLA und KSC'!L84</f>
        <v>222583</v>
      </c>
      <c r="M84" s="6">
        <f>'DE_VIE Gruppe inkl. MLA und KSC'!M84</f>
        <v>277946</v>
      </c>
      <c r="N84" s="8">
        <f>'DE_VIE Gruppe inkl. MLA und KSC'!N84</f>
        <v>-90.638674232626315</v>
      </c>
      <c r="O84" s="6">
        <f t="shared" ref="O84:O88" si="2">SUM(B84:M84)</f>
        <v>9657416</v>
      </c>
      <c r="P84" s="8">
        <f>'DE_VIE Gruppe inkl. MLA und KSC'!P84</f>
        <v>-75.568042574994621</v>
      </c>
    </row>
    <row r="85" spans="1:16" x14ac:dyDescent="0.25">
      <c r="A85" s="5" t="s">
        <v>45</v>
      </c>
      <c r="B85" s="6">
        <f>'DE_VIE Gruppe inkl. MLA und KSC'!B85</f>
        <v>2099939</v>
      </c>
      <c r="C85" s="6">
        <f>'DE_VIE Gruppe inkl. MLA und KSC'!C85</f>
        <v>2072360</v>
      </c>
      <c r="D85" s="6">
        <f>'DE_VIE Gruppe inkl. MLA und KSC'!D85</f>
        <v>831174</v>
      </c>
      <c r="E85" s="6">
        <f>'DE_VIE Gruppe inkl. MLA und KSC'!E85</f>
        <v>14581</v>
      </c>
      <c r="F85" s="6">
        <f>'DE_VIE Gruppe inkl. MLA und KSC'!F85</f>
        <v>22612</v>
      </c>
      <c r="G85" s="6">
        <f>'DE_VIE Gruppe inkl. MLA und KSC'!G85</f>
        <v>124771</v>
      </c>
      <c r="H85" s="6">
        <f>'DE_VIE Gruppe inkl. MLA und KSC'!H85</f>
        <v>643741</v>
      </c>
      <c r="I85" s="6">
        <f>'DE_VIE Gruppe inkl. MLA und KSC'!I85</f>
        <v>930524</v>
      </c>
      <c r="J85" s="6">
        <f>'DE_VIE Gruppe inkl. MLA und KSC'!J85</f>
        <v>593658</v>
      </c>
      <c r="K85" s="6">
        <f>'DE_VIE Gruppe inkl. MLA und KSC'!K85</f>
        <v>395533</v>
      </c>
      <c r="L85" s="6">
        <f>'DE_VIE Gruppe inkl. MLA und KSC'!L85</f>
        <v>179772</v>
      </c>
      <c r="M85" s="6">
        <f>'DE_VIE Gruppe inkl. MLA und KSC'!M85</f>
        <v>223359</v>
      </c>
      <c r="N85" s="8">
        <f>'DE_VIE Gruppe inkl. MLA und KSC'!N85</f>
        <v>-91.066165309479814</v>
      </c>
      <c r="O85" s="6">
        <f t="shared" si="2"/>
        <v>8132024</v>
      </c>
      <c r="P85" s="8">
        <f>'DE_VIE Gruppe inkl. MLA und KSC'!P85</f>
        <v>-74.694683166979061</v>
      </c>
    </row>
    <row r="86" spans="1:16" x14ac:dyDescent="0.25">
      <c r="A86" s="5" t="s">
        <v>46</v>
      </c>
      <c r="B86" s="6">
        <f>'DE_VIE Gruppe inkl. MLA und KSC'!B86</f>
        <v>431124</v>
      </c>
      <c r="C86" s="6">
        <f>'DE_VIE Gruppe inkl. MLA und KSC'!C86</f>
        <v>386466</v>
      </c>
      <c r="D86" s="6">
        <f>'DE_VIE Gruppe inkl. MLA und KSC'!D86</f>
        <v>151562</v>
      </c>
      <c r="E86" s="6">
        <f>'DE_VIE Gruppe inkl. MLA und KSC'!E86</f>
        <v>324</v>
      </c>
      <c r="F86" s="6">
        <f>'DE_VIE Gruppe inkl. MLA und KSC'!F86</f>
        <v>472</v>
      </c>
      <c r="G86" s="6">
        <f>'DE_VIE Gruppe inkl. MLA und KSC'!G86</f>
        <v>17296</v>
      </c>
      <c r="H86" s="6">
        <f>'DE_VIE Gruppe inkl. MLA und KSC'!H86</f>
        <v>90252</v>
      </c>
      <c r="I86" s="6">
        <f>'DE_VIE Gruppe inkl. MLA und KSC'!I86</f>
        <v>134276</v>
      </c>
      <c r="J86" s="6">
        <f>'DE_VIE Gruppe inkl. MLA und KSC'!J86</f>
        <v>107858</v>
      </c>
      <c r="K86" s="6">
        <f>'DE_VIE Gruppe inkl. MLA und KSC'!K86</f>
        <v>96444</v>
      </c>
      <c r="L86" s="6">
        <f>'DE_VIE Gruppe inkl. MLA und KSC'!L86</f>
        <v>40894</v>
      </c>
      <c r="M86" s="6">
        <f>'DE_VIE Gruppe inkl. MLA und KSC'!M86</f>
        <v>51842</v>
      </c>
      <c r="N86" s="8">
        <f>'DE_VIE Gruppe inkl. MLA und KSC'!N86</f>
        <v>-88.781313297439539</v>
      </c>
      <c r="O86" s="6">
        <f t="shared" si="2"/>
        <v>1508810</v>
      </c>
      <c r="P86" s="8">
        <f>'DE_VIE Gruppe inkl. MLA und KSC'!P86</f>
        <v>-79.153304817616117</v>
      </c>
    </row>
    <row r="87" spans="1:16" x14ac:dyDescent="0.25">
      <c r="A87" s="5" t="s">
        <v>47</v>
      </c>
      <c r="B87" s="6">
        <f>'DE_VIE Gruppe inkl. MLA und KSC'!B87</f>
        <v>23237</v>
      </c>
      <c r="C87" s="6">
        <f>'DE_VIE Gruppe inkl. MLA und KSC'!C87</f>
        <v>22132</v>
      </c>
      <c r="D87" s="6">
        <f>'DE_VIE Gruppe inkl. MLA und KSC'!D87</f>
        <v>12484</v>
      </c>
      <c r="E87" s="6">
        <f>'DE_VIE Gruppe inkl. MLA und KSC'!E87</f>
        <v>1219</v>
      </c>
      <c r="F87" s="6">
        <f>'DE_VIE Gruppe inkl. MLA und KSC'!F87</f>
        <v>1350</v>
      </c>
      <c r="G87" s="6">
        <f>'DE_VIE Gruppe inkl. MLA und KSC'!G87</f>
        <v>2757</v>
      </c>
      <c r="H87" s="6">
        <f>'DE_VIE Gruppe inkl. MLA und KSC'!H87</f>
        <v>9339</v>
      </c>
      <c r="I87" s="6">
        <f>'DE_VIE Gruppe inkl. MLA und KSC'!I87</f>
        <v>13345</v>
      </c>
      <c r="J87" s="6">
        <f>'DE_VIE Gruppe inkl. MLA und KSC'!J87</f>
        <v>11659</v>
      </c>
      <c r="K87" s="6">
        <f>'DE_VIE Gruppe inkl. MLA und KSC'!K87</f>
        <v>8714</v>
      </c>
      <c r="L87" s="6">
        <f>'DE_VIE Gruppe inkl. MLA und KSC'!L87</f>
        <v>5201</v>
      </c>
      <c r="M87" s="6">
        <f>'DE_VIE Gruppe inkl. MLA und KSC'!M87</f>
        <v>4912</v>
      </c>
      <c r="N87" s="8">
        <f>'DE_VIE Gruppe inkl. MLA und KSC'!N87</f>
        <v>-80.12944983818771</v>
      </c>
      <c r="O87" s="6">
        <f t="shared" si="2"/>
        <v>116349</v>
      </c>
      <c r="P87" s="8">
        <f>'DE_VIE Gruppe inkl. MLA und KSC'!P87</f>
        <v>-64.171645008314343</v>
      </c>
    </row>
    <row r="88" spans="1:16" x14ac:dyDescent="0.25">
      <c r="A88" s="5" t="s">
        <v>48</v>
      </c>
      <c r="B88" s="10">
        <f>'DE_VIE Gruppe inkl. MLA und KSC'!B88</f>
        <v>21694723.949999999</v>
      </c>
      <c r="C88" s="10">
        <f>'DE_VIE Gruppe inkl. MLA und KSC'!C88</f>
        <v>22222023</v>
      </c>
      <c r="D88" s="10">
        <f>'DE_VIE Gruppe inkl. MLA und KSC'!D88</f>
        <v>23366333</v>
      </c>
      <c r="E88" s="10">
        <f>'DE_VIE Gruppe inkl. MLA und KSC'!E88</f>
        <v>15700527.26</v>
      </c>
      <c r="F88" s="10">
        <f>'DE_VIE Gruppe inkl. MLA und KSC'!F88</f>
        <v>16941162</v>
      </c>
      <c r="G88" s="10">
        <f>'DE_VIE Gruppe inkl. MLA und KSC'!G88</f>
        <v>15862521.047</v>
      </c>
      <c r="H88" s="10">
        <f>'DE_VIE Gruppe inkl. MLA und KSC'!H88</f>
        <v>17317070.486000001</v>
      </c>
      <c r="I88" s="10">
        <f>'DE_VIE Gruppe inkl. MLA und KSC'!I88</f>
        <v>17247797.899999999</v>
      </c>
      <c r="J88" s="10">
        <f>'DE_VIE Gruppe inkl. MLA und KSC'!J88</f>
        <v>19454670</v>
      </c>
      <c r="K88" s="10">
        <f>'DE_VIE Gruppe inkl. MLA und KSC'!K88</f>
        <v>20774938</v>
      </c>
      <c r="L88" s="10">
        <f>'DE_VIE Gruppe inkl. MLA und KSC'!L88</f>
        <v>22131928</v>
      </c>
      <c r="M88" s="10">
        <f>'DE_VIE Gruppe inkl. MLA und KSC'!M88</f>
        <v>20966565.670000002</v>
      </c>
      <c r="N88" s="8">
        <f>'DE_VIE Gruppe inkl. MLA und KSC'!N88</f>
        <v>-13.742632298989898</v>
      </c>
      <c r="O88" s="10">
        <f t="shared" si="2"/>
        <v>233680260.31300002</v>
      </c>
      <c r="P88" s="8">
        <f>'DE_VIE Gruppe inkl. MLA und KSC'!P88</f>
        <v>-22.175659363752366</v>
      </c>
    </row>
    <row r="89" spans="1:16" x14ac:dyDescent="0.25">
      <c r="A89" s="18" t="s">
        <v>57</v>
      </c>
    </row>
    <row r="91" spans="1:16" x14ac:dyDescent="0.25">
      <c r="B91" s="29">
        <v>2019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6" t="s">
        <v>31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x14ac:dyDescent="0.25">
      <c r="A95" s="5" t="s">
        <v>44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45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3">(M96/M125-1)*100</f>
        <v>10.54310753981833</v>
      </c>
      <c r="O96" s="6">
        <f t="shared" ref="O96:O99" si="4">SUM(B96:M96)</f>
        <v>24318315</v>
      </c>
      <c r="P96" s="8">
        <f t="shared" ref="P96:P98" si="5">(O96/O125-1)*100</f>
        <v>20.010431563627627</v>
      </c>
    </row>
    <row r="97" spans="1:16" x14ac:dyDescent="0.25">
      <c r="A97" s="5" t="s">
        <v>46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3"/>
        <v>16.425514571020994</v>
      </c>
      <c r="O97" s="6">
        <f t="shared" si="4"/>
        <v>7189864</v>
      </c>
      <c r="P97" s="8">
        <f t="shared" si="5"/>
        <v>7.6439746680041276</v>
      </c>
    </row>
    <row r="98" spans="1:16" x14ac:dyDescent="0.25">
      <c r="A98" s="5" t="s">
        <v>47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3"/>
        <v>5.0582075135986893</v>
      </c>
      <c r="O98" s="6">
        <f t="shared" si="4"/>
        <v>266802</v>
      </c>
      <c r="P98" s="8">
        <f t="shared" si="5"/>
        <v>10.704386649184251</v>
      </c>
    </row>
    <row r="99" spans="1:16" x14ac:dyDescent="0.25">
      <c r="A99" s="5" t="s">
        <v>48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3"/>
        <v>-3.1967245127298316</v>
      </c>
      <c r="O99" s="12">
        <f t="shared" si="4"/>
        <v>283806039.91000009</v>
      </c>
      <c r="P99" s="8">
        <v>-3.9</v>
      </c>
    </row>
    <row r="100" spans="1:16" x14ac:dyDescent="0.25">
      <c r="A100" s="26" t="s">
        <v>49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x14ac:dyDescent="0.25">
      <c r="A101" s="5" t="s">
        <v>44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6">SUM(B101:M101)</f>
        <v>7310289</v>
      </c>
      <c r="P101" s="8">
        <f>(O101/O130-1)*100</f>
        <v>7.3751314044861127</v>
      </c>
    </row>
    <row r="102" spans="1:16" x14ac:dyDescent="0.25">
      <c r="A102" s="5" t="s">
        <v>45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7">(M102/M131-1)*100</f>
        <v>14.89853027058594</v>
      </c>
      <c r="O102" s="6">
        <f t="shared" si="6"/>
        <v>7262251</v>
      </c>
      <c r="P102" s="8">
        <f t="shared" ref="P102:P104" si="8">(O102/O131-1)*100</f>
        <v>7.4268721503166768</v>
      </c>
    </row>
    <row r="103" spans="1:16" x14ac:dyDescent="0.25">
      <c r="A103" s="5" t="s">
        <v>46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7"/>
        <v>46.443030653556974</v>
      </c>
      <c r="O103" s="6">
        <f t="shared" si="6"/>
        <v>47782</v>
      </c>
      <c r="P103" s="8">
        <f t="shared" si="8"/>
        <v>3.1384907615265023</v>
      </c>
    </row>
    <row r="104" spans="1:16" x14ac:dyDescent="0.25">
      <c r="A104" s="5" t="s">
        <v>47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7"/>
        <v>13.394495412844032</v>
      </c>
      <c r="O104" s="6">
        <f t="shared" si="6"/>
        <v>51910</v>
      </c>
      <c r="P104" s="8">
        <f t="shared" si="8"/>
        <v>6.5104540698032398</v>
      </c>
    </row>
    <row r="105" spans="1:16" x14ac:dyDescent="0.25">
      <c r="A105" s="5" t="s">
        <v>48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7"/>
        <v>34.212872580818711</v>
      </c>
      <c r="O105" s="11">
        <f t="shared" si="6"/>
        <v>16422226</v>
      </c>
      <c r="P105" s="8">
        <v>3.7</v>
      </c>
    </row>
    <row r="106" spans="1:16" x14ac:dyDescent="0.25">
      <c r="A106" s="26" t="s">
        <v>50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1:16" x14ac:dyDescent="0.25">
      <c r="A107" s="5" t="s">
        <v>44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9">SUM(B107:M107)</f>
        <v>555325</v>
      </c>
      <c r="P107" s="8">
        <f>(O107/O136-1)*100</f>
        <v>2.9233512247197613</v>
      </c>
    </row>
    <row r="108" spans="1:16" x14ac:dyDescent="0.25">
      <c r="A108" s="5" t="s">
        <v>45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10">(M108/M137-1)*100</f>
        <v>-10.848584501000857</v>
      </c>
      <c r="O108" s="6">
        <f t="shared" si="9"/>
        <v>555068</v>
      </c>
      <c r="P108" s="8">
        <f t="shared" ref="P108:P110" si="11">(O108/O137-1)*100</f>
        <v>5.4648816467986361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47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10"/>
        <v>-15.609756097560979</v>
      </c>
      <c r="O110" s="6">
        <f t="shared" si="9"/>
        <v>6028</v>
      </c>
      <c r="P110" s="8">
        <f t="shared" si="11"/>
        <v>-5.0110305704380682</v>
      </c>
    </row>
    <row r="111" spans="1:16" x14ac:dyDescent="0.25">
      <c r="A111" s="5" t="s">
        <v>48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10"/>
        <v>-57.727699530516432</v>
      </c>
      <c r="O111" s="11">
        <f t="shared" si="9"/>
        <v>38006</v>
      </c>
      <c r="P111" s="8">
        <v>-40.9</v>
      </c>
    </row>
    <row r="112" spans="1:16" x14ac:dyDescent="0.25">
      <c r="A112" s="26" t="s">
        <v>51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1:16" x14ac:dyDescent="0.25">
      <c r="A113" s="5" t="s">
        <v>44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12">SUM(B113:M113)</f>
        <v>39527803</v>
      </c>
      <c r="P113" s="8">
        <f>(O113/O142-1)*100</f>
        <v>14.95646025634243</v>
      </c>
    </row>
    <row r="114" spans="1:16" x14ac:dyDescent="0.25">
      <c r="A114" s="5" t="s">
        <v>45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13">(M114/M143-1)*100</f>
        <v>11.072425625834104</v>
      </c>
      <c r="O114" s="6">
        <f t="shared" si="12"/>
        <v>32135634</v>
      </c>
      <c r="P114" s="8">
        <f t="shared" ref="P114:P117" si="14">(O114/O143-1)*100</f>
        <v>16.644820317163123</v>
      </c>
    </row>
    <row r="115" spans="1:16" x14ac:dyDescent="0.25">
      <c r="A115" s="5" t="s">
        <v>46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13"/>
        <v>16.687625309960662</v>
      </c>
      <c r="O115" s="6">
        <f t="shared" si="12"/>
        <v>7237646</v>
      </c>
      <c r="P115" s="8">
        <f t="shared" si="14"/>
        <v>7.6129396392426107</v>
      </c>
    </row>
    <row r="116" spans="1:16" x14ac:dyDescent="0.25">
      <c r="A116" s="5" t="s">
        <v>47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13"/>
        <v>5.8627039527215041</v>
      </c>
      <c r="O116" s="6">
        <f t="shared" si="12"/>
        <v>324740</v>
      </c>
      <c r="P116" s="8">
        <f t="shared" si="14"/>
        <v>9.6772232485722078</v>
      </c>
    </row>
    <row r="117" spans="1:16" x14ac:dyDescent="0.25">
      <c r="A117" s="5" t="s">
        <v>48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13"/>
        <v>-1.4321558762392939</v>
      </c>
      <c r="O117" s="11">
        <f t="shared" si="12"/>
        <v>300266271.91000009</v>
      </c>
      <c r="P117" s="8">
        <f t="shared" si="14"/>
        <v>-3.5859793114276006</v>
      </c>
    </row>
    <row r="120" spans="1:16" x14ac:dyDescent="0.25">
      <c r="B120" s="29">
        <v>2018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9" t="s">
        <v>41</v>
      </c>
      <c r="O121" s="2"/>
      <c r="P121" s="9" t="s">
        <v>41</v>
      </c>
    </row>
    <row r="122" spans="1:16" x14ac:dyDescent="0.25">
      <c r="A122" s="1"/>
      <c r="B122" s="9" t="s">
        <v>32</v>
      </c>
      <c r="C122" s="9" t="s">
        <v>33</v>
      </c>
      <c r="D122" s="9" t="s">
        <v>34</v>
      </c>
      <c r="E122" s="9" t="s">
        <v>14</v>
      </c>
      <c r="F122" s="9" t="s">
        <v>35</v>
      </c>
      <c r="G122" s="9" t="s">
        <v>36</v>
      </c>
      <c r="H122" s="9" t="s">
        <v>37</v>
      </c>
      <c r="I122" s="9" t="s">
        <v>15</v>
      </c>
      <c r="J122" s="9" t="s">
        <v>16</v>
      </c>
      <c r="K122" s="9" t="s">
        <v>38</v>
      </c>
      <c r="L122" s="9" t="s">
        <v>18</v>
      </c>
      <c r="M122" s="9" t="s">
        <v>39</v>
      </c>
      <c r="N122" s="9" t="s">
        <v>42</v>
      </c>
      <c r="O122" s="9" t="s">
        <v>40</v>
      </c>
      <c r="P122" s="9" t="s">
        <v>43</v>
      </c>
    </row>
    <row r="123" spans="1:16" x14ac:dyDescent="0.25">
      <c r="A123" s="26" t="s">
        <v>31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</row>
    <row r="124" spans="1:16" x14ac:dyDescent="0.25">
      <c r="A124" s="5" t="s">
        <v>44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45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46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47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48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6" t="s">
        <v>49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</row>
    <row r="130" spans="1:16" x14ac:dyDescent="0.25">
      <c r="A130" s="5" t="s">
        <v>44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45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46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47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48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6" t="s">
        <v>50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</row>
    <row r="136" spans="1:16" x14ac:dyDescent="0.25">
      <c r="A136" s="5" t="s">
        <v>44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45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46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47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48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6" t="s">
        <v>51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</row>
    <row r="142" spans="1:16" x14ac:dyDescent="0.25">
      <c r="A142" s="5" t="s">
        <v>44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45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46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47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48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B33:P33"/>
    <mergeCell ref="A36:P36"/>
    <mergeCell ref="A42:P42"/>
    <mergeCell ref="A48:P48"/>
    <mergeCell ref="A54:P54"/>
    <mergeCell ref="B91:P91"/>
    <mergeCell ref="B62:P62"/>
    <mergeCell ref="A65:P65"/>
    <mergeCell ref="A71:P71"/>
    <mergeCell ref="A77:P77"/>
    <mergeCell ref="A83:P83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A123:P123"/>
    <mergeCell ref="B4:P4"/>
    <mergeCell ref="A7:P7"/>
    <mergeCell ref="A13:P13"/>
    <mergeCell ref="A19:P19"/>
    <mergeCell ref="A25:P25"/>
  </mergeCells>
  <conditionalFormatting sqref="N95:N99">
    <cfRule type="cellIs" dxfId="119" priority="147" operator="lessThan">
      <formula>0</formula>
    </cfRule>
    <cfRule type="cellIs" dxfId="118" priority="148" operator="greaterThan">
      <formula>0</formula>
    </cfRule>
  </conditionalFormatting>
  <conditionalFormatting sqref="N124:N128">
    <cfRule type="cellIs" dxfId="117" priority="145" operator="lessThan">
      <formula>0</formula>
    </cfRule>
    <cfRule type="cellIs" dxfId="116" priority="146" operator="greaterThan">
      <formula>0</formula>
    </cfRule>
  </conditionalFormatting>
  <conditionalFormatting sqref="N130:N134">
    <cfRule type="cellIs" dxfId="115" priority="143" operator="lessThan">
      <formula>0</formula>
    </cfRule>
    <cfRule type="cellIs" dxfId="114" priority="144" operator="greaterThan">
      <formula>0</formula>
    </cfRule>
  </conditionalFormatting>
  <conditionalFormatting sqref="N136:N140">
    <cfRule type="cellIs" dxfId="113" priority="141" operator="lessThan">
      <formula>0</formula>
    </cfRule>
    <cfRule type="cellIs" dxfId="112" priority="142" operator="greaterThan">
      <formula>0</formula>
    </cfRule>
  </conditionalFormatting>
  <conditionalFormatting sqref="N142:N146">
    <cfRule type="cellIs" dxfId="111" priority="139" operator="lessThan">
      <formula>0</formula>
    </cfRule>
    <cfRule type="cellIs" dxfId="110" priority="140" operator="greaterThan">
      <formula>0</formula>
    </cfRule>
  </conditionalFormatting>
  <conditionalFormatting sqref="P124:P128">
    <cfRule type="cellIs" dxfId="109" priority="135" operator="lessThan">
      <formula>0</formula>
    </cfRule>
    <cfRule type="cellIs" dxfId="108" priority="136" operator="greaterThan">
      <formula>0</formula>
    </cfRule>
  </conditionalFormatting>
  <conditionalFormatting sqref="P131:P134">
    <cfRule type="cellIs" dxfId="107" priority="133" operator="lessThan">
      <formula>0</formula>
    </cfRule>
    <cfRule type="cellIs" dxfId="106" priority="134" operator="greaterThan">
      <formula>0</formula>
    </cfRule>
  </conditionalFormatting>
  <conditionalFormatting sqref="P136:P140">
    <cfRule type="cellIs" dxfId="105" priority="131" operator="lessThan">
      <formula>0</formula>
    </cfRule>
    <cfRule type="cellIs" dxfId="104" priority="132" operator="greaterThan">
      <formula>0</formula>
    </cfRule>
  </conditionalFormatting>
  <conditionalFormatting sqref="P142:P146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P130">
    <cfRule type="cellIs" dxfId="101" priority="127" operator="lessThan">
      <formula>0</formula>
    </cfRule>
    <cfRule type="cellIs" dxfId="100" priority="128" operator="greaterThan">
      <formula>0</formula>
    </cfRule>
  </conditionalFormatting>
  <conditionalFormatting sqref="P95:P99">
    <cfRule type="cellIs" dxfId="99" priority="125" operator="lessThan">
      <formula>0</formula>
    </cfRule>
    <cfRule type="cellIs" dxfId="98" priority="126" operator="greaterThan">
      <formula>0</formula>
    </cfRule>
  </conditionalFormatting>
  <conditionalFormatting sqref="P101:P105">
    <cfRule type="cellIs" dxfId="97" priority="123" operator="lessThan">
      <formula>0</formula>
    </cfRule>
    <cfRule type="cellIs" dxfId="96" priority="124" operator="greaterThan">
      <formula>0</formula>
    </cfRule>
  </conditionalFormatting>
  <conditionalFormatting sqref="P107:P111">
    <cfRule type="cellIs" dxfId="95" priority="121" operator="lessThan">
      <formula>0</formula>
    </cfRule>
    <cfRule type="cellIs" dxfId="94" priority="122" operator="greaterThan">
      <formula>0</formula>
    </cfRule>
  </conditionalFormatting>
  <conditionalFormatting sqref="P113:P117">
    <cfRule type="cellIs" dxfId="93" priority="119" operator="lessThan">
      <formula>0</formula>
    </cfRule>
    <cfRule type="cellIs" dxfId="92" priority="120" operator="greaterThan">
      <formula>0</formula>
    </cfRule>
  </conditionalFormatting>
  <conditionalFormatting sqref="N101:N105">
    <cfRule type="cellIs" dxfId="91" priority="117" operator="lessThan">
      <formula>0</formula>
    </cfRule>
    <cfRule type="cellIs" dxfId="90" priority="118" operator="greaterThan">
      <formula>0</formula>
    </cfRule>
  </conditionalFormatting>
  <conditionalFormatting sqref="N107:N111">
    <cfRule type="cellIs" dxfId="89" priority="115" operator="lessThan">
      <formula>0</formula>
    </cfRule>
    <cfRule type="cellIs" dxfId="88" priority="116" operator="greaterThan">
      <formula>0</formula>
    </cfRule>
  </conditionalFormatting>
  <conditionalFormatting sqref="N113:N117">
    <cfRule type="cellIs" dxfId="87" priority="113" operator="lessThan">
      <formula>0</formula>
    </cfRule>
    <cfRule type="cellIs" dxfId="86" priority="114" operator="greaterThan">
      <formula>0</formula>
    </cfRule>
  </conditionalFormatting>
  <conditionalFormatting sqref="N66:N70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N72:N76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N78:N82">
    <cfRule type="cellIs" dxfId="81" priority="79" operator="lessThan">
      <formula>0</formula>
    </cfRule>
    <cfRule type="cellIs" dxfId="80" priority="80" operator="greaterThan">
      <formula>0</formula>
    </cfRule>
  </conditionalFormatting>
  <conditionalFormatting sqref="N84:N88">
    <cfRule type="cellIs" dxfId="79" priority="77" operator="lessThan">
      <formula>0</formula>
    </cfRule>
    <cfRule type="cellIs" dxfId="78" priority="78" operator="greaterThan">
      <formula>0</formula>
    </cfRule>
  </conditionalFormatting>
  <conditionalFormatting sqref="P66:P70">
    <cfRule type="cellIs" dxfId="77" priority="75" operator="lessThan">
      <formula>0</formula>
    </cfRule>
    <cfRule type="cellIs" dxfId="76" priority="76" operator="greaterThan">
      <formula>0</formula>
    </cfRule>
  </conditionalFormatting>
  <conditionalFormatting sqref="P72:P76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P78:P8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P84:P88">
    <cfRule type="cellIs" dxfId="71" priority="69" operator="lessThan">
      <formula>0</formula>
    </cfRule>
    <cfRule type="cellIs" dxfId="70" priority="70" operator="greaterThan">
      <formula>0</formula>
    </cfRule>
  </conditionalFormatting>
  <conditionalFormatting sqref="N37:N41">
    <cfRule type="cellIs" dxfId="69" priority="51" operator="lessThan">
      <formula>0</formula>
    </cfRule>
    <cfRule type="cellIs" dxfId="68" priority="52" operator="greaterThan">
      <formula>0</formula>
    </cfRule>
  </conditionalFormatting>
  <conditionalFormatting sqref="N43:N47">
    <cfRule type="cellIs" dxfId="67" priority="49" operator="lessThan">
      <formula>0</formula>
    </cfRule>
    <cfRule type="cellIs" dxfId="66" priority="50" operator="greaterThan">
      <formula>0</formula>
    </cfRule>
  </conditionalFormatting>
  <conditionalFormatting sqref="N55:N59">
    <cfRule type="cellIs" dxfId="65" priority="45" operator="lessThan">
      <formula>0</formula>
    </cfRule>
    <cfRule type="cellIs" dxfId="64" priority="46" operator="greaterThan">
      <formula>0</formula>
    </cfRule>
  </conditionalFormatting>
  <conditionalFormatting sqref="P37:P41">
    <cfRule type="cellIs" dxfId="63" priority="43" operator="lessThan">
      <formula>0</formula>
    </cfRule>
    <cfRule type="cellIs" dxfId="62" priority="44" operator="greaterThan">
      <formula>0</formula>
    </cfRule>
  </conditionalFormatting>
  <conditionalFormatting sqref="P43:P47">
    <cfRule type="cellIs" dxfId="61" priority="41" operator="lessThan">
      <formula>0</formula>
    </cfRule>
    <cfRule type="cellIs" dxfId="60" priority="42" operator="greaterThan">
      <formula>0</formula>
    </cfRule>
  </conditionalFormatting>
  <conditionalFormatting sqref="P49:P53">
    <cfRule type="cellIs" dxfId="59" priority="39" operator="lessThan">
      <formula>0</formula>
    </cfRule>
    <cfRule type="cellIs" dxfId="58" priority="40" operator="greaterThan">
      <formula>0</formula>
    </cfRule>
  </conditionalFormatting>
  <conditionalFormatting sqref="P55:P59">
    <cfRule type="cellIs" dxfId="57" priority="37" operator="lessThan">
      <formula>0</formula>
    </cfRule>
    <cfRule type="cellIs" dxfId="56" priority="38" operator="greaterThan">
      <formula>0</formula>
    </cfRule>
  </conditionalFormatting>
  <conditionalFormatting sqref="N49:N53">
    <cfRule type="cellIs" dxfId="55" priority="35" operator="lessThan">
      <formula>0</formula>
    </cfRule>
    <cfRule type="cellIs" dxfId="54" priority="36" operator="greaterThan">
      <formula>0</formula>
    </cfRule>
  </conditionalFormatting>
  <conditionalFormatting sqref="N8:N12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N14:N18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N20:N24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N26:N3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8:P12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P14:P18"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P20:P24">
    <cfRule type="cellIs" dxfId="41" priority="3" operator="lessThan">
      <formula>0</formula>
    </cfRule>
    <cfRule type="cellIs" dxfId="40" priority="4" operator="greaterThan">
      <formula>0</formula>
    </cfRule>
  </conditionalFormatting>
  <conditionalFormatting sqref="P26:P30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8740157499999996" bottom="0.78740157499999996" header="0.3" footer="0.3"/>
  <ignoredErrors>
    <ignoredError sqref="A95:P117" formula="1"/>
    <ignoredError sqref="A71:P71 A66:C66 A67:C70 A77:P77 A72:C72 A73:C76 A83:P83 A78:C78 A79:C82 A85:C88 A84:C84 O66 O68:O70 O67 O72 O73:O76 O78 O79:O82 O84 O85:O8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9">
        <v>2022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1"/>
      <c r="B5" s="25" t="s">
        <v>32</v>
      </c>
      <c r="C5" s="25" t="s">
        <v>33</v>
      </c>
      <c r="D5" s="25" t="s">
        <v>34</v>
      </c>
      <c r="E5" s="25" t="s">
        <v>14</v>
      </c>
      <c r="F5" s="25" t="s">
        <v>35</v>
      </c>
      <c r="G5" s="25" t="s">
        <v>36</v>
      </c>
      <c r="H5" s="25" t="s">
        <v>37</v>
      </c>
      <c r="I5" s="25" t="s">
        <v>15</v>
      </c>
      <c r="J5" s="25" t="s">
        <v>16</v>
      </c>
      <c r="K5" s="25" t="s">
        <v>38</v>
      </c>
      <c r="L5" s="25" t="s">
        <v>18</v>
      </c>
      <c r="M5" s="25" t="s">
        <v>39</v>
      </c>
      <c r="N5" s="25" t="s">
        <v>40</v>
      </c>
    </row>
    <row r="6" spans="1:14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5" t="s">
        <v>44</v>
      </c>
      <c r="B7" s="6">
        <f>'DE_VIE only'!B7</f>
        <v>819674</v>
      </c>
      <c r="C7" s="6">
        <f>'DE_VIE only'!C7</f>
        <v>874057</v>
      </c>
      <c r="D7" s="6">
        <f>'DE_VIE only'!D7</f>
        <v>1239741</v>
      </c>
      <c r="E7" s="6">
        <f>'DE_VIE only'!E7</f>
        <v>1790275</v>
      </c>
      <c r="F7" s="6">
        <f>'DE_VIE only'!F7</f>
        <v>2113282</v>
      </c>
      <c r="G7" s="6"/>
      <c r="H7" s="6"/>
      <c r="I7" s="6"/>
      <c r="J7" s="6"/>
      <c r="K7" s="6"/>
      <c r="L7" s="6"/>
      <c r="M7" s="6"/>
      <c r="N7" s="6">
        <f>'DE_VIE only'!N7</f>
        <v>6837029</v>
      </c>
    </row>
    <row r="8" spans="1:14" x14ac:dyDescent="0.25">
      <c r="A8" s="5" t="s">
        <v>45</v>
      </c>
      <c r="B8" s="6">
        <f>'DE_VIE only'!B8</f>
        <v>635378</v>
      </c>
      <c r="C8" s="6">
        <f>'DE_VIE only'!C8</f>
        <v>725183</v>
      </c>
      <c r="D8" s="6">
        <f>'DE_VIE only'!D8</f>
        <v>989366</v>
      </c>
      <c r="E8" s="6">
        <f>'DE_VIE only'!E8</f>
        <v>1370974</v>
      </c>
      <c r="F8" s="6">
        <f>'DE_VIE only'!F8</f>
        <v>1605261</v>
      </c>
      <c r="G8" s="6"/>
      <c r="H8" s="6"/>
      <c r="I8" s="6"/>
      <c r="J8" s="6"/>
      <c r="K8" s="6"/>
      <c r="L8" s="6"/>
      <c r="M8" s="6"/>
      <c r="N8" s="6">
        <f>'DE_VIE only'!N8</f>
        <v>5326162</v>
      </c>
    </row>
    <row r="9" spans="1:14" x14ac:dyDescent="0.25">
      <c r="A9" s="5" t="s">
        <v>46</v>
      </c>
      <c r="B9" s="6">
        <f>'DE_VIE only'!B9</f>
        <v>180106</v>
      </c>
      <c r="C9" s="6">
        <f>'DE_VIE only'!C9</f>
        <v>145546</v>
      </c>
      <c r="D9" s="6">
        <f>'DE_VIE only'!D9</f>
        <v>245066</v>
      </c>
      <c r="E9" s="6">
        <f>'DE_VIE only'!E9</f>
        <v>408864</v>
      </c>
      <c r="F9" s="6">
        <f>'DE_VIE only'!F9</f>
        <v>501480</v>
      </c>
      <c r="G9" s="6"/>
      <c r="H9" s="6"/>
      <c r="I9" s="6"/>
      <c r="J9" s="6"/>
      <c r="K9" s="6"/>
      <c r="L9" s="6"/>
      <c r="M9" s="6"/>
      <c r="N9" s="6">
        <f>'DE_VIE only'!N9</f>
        <v>1481062</v>
      </c>
    </row>
    <row r="10" spans="1:14" x14ac:dyDescent="0.25">
      <c r="A10" s="5" t="s">
        <v>47</v>
      </c>
      <c r="B10" s="6">
        <f>'DE_VIE only'!B10</f>
        <v>9801</v>
      </c>
      <c r="C10" s="6">
        <f>'DE_VIE only'!C10</f>
        <v>8735</v>
      </c>
      <c r="D10" s="6">
        <f>'DE_VIE only'!D10</f>
        <v>11793</v>
      </c>
      <c r="E10" s="6">
        <f>'DE_VIE only'!E10</f>
        <v>15174</v>
      </c>
      <c r="F10" s="6">
        <f>'DE_VIE only'!F10</f>
        <v>17374</v>
      </c>
      <c r="G10" s="6"/>
      <c r="H10" s="6"/>
      <c r="I10" s="6"/>
      <c r="J10" s="6"/>
      <c r="K10" s="6"/>
      <c r="L10" s="6"/>
      <c r="M10" s="6"/>
      <c r="N10" s="6">
        <f>'DE_VIE only'!N10</f>
        <v>62877</v>
      </c>
    </row>
    <row r="11" spans="1:14" x14ac:dyDescent="0.25">
      <c r="A11" s="5" t="s">
        <v>48</v>
      </c>
      <c r="B11" s="10">
        <f>'DE_VIE only'!B11</f>
        <v>20769860.129999999</v>
      </c>
      <c r="C11" s="10">
        <f>'DE_VIE only'!C11</f>
        <v>18258965</v>
      </c>
      <c r="D11" s="10">
        <f>'DE_VIE only'!D11</f>
        <v>22000845.43</v>
      </c>
      <c r="E11" s="10">
        <f>'DE_VIE only'!E11</f>
        <v>21933577.16</v>
      </c>
      <c r="F11" s="10">
        <f>'DE_VIE only'!F11</f>
        <v>20955541.689999998</v>
      </c>
      <c r="G11" s="10"/>
      <c r="H11" s="10"/>
      <c r="I11" s="10"/>
      <c r="J11" s="10"/>
      <c r="K11" s="10"/>
      <c r="L11" s="10"/>
      <c r="M11" s="10"/>
      <c r="N11" s="10">
        <f>'DE_VIE only'!N11</f>
        <v>103918789.41</v>
      </c>
    </row>
    <row r="12" spans="1:14" x14ac:dyDescent="0.25">
      <c r="A12" s="15" t="s">
        <v>55</v>
      </c>
      <c r="B12" s="6">
        <f>'DE_VIE only'!B12</f>
        <v>432540</v>
      </c>
      <c r="C12" s="6">
        <f>'DE_VIE only'!C12</f>
        <v>372198</v>
      </c>
      <c r="D12" s="6">
        <f>'DE_VIE only'!D12</f>
        <v>503999</v>
      </c>
      <c r="E12" s="6">
        <f>'DE_VIE only'!E12</f>
        <v>640276</v>
      </c>
      <c r="F12" s="6">
        <f>'DE_VIE only'!F12</f>
        <v>711434</v>
      </c>
      <c r="G12" s="6"/>
      <c r="H12" s="6"/>
      <c r="I12" s="6"/>
      <c r="J12" s="6"/>
      <c r="K12" s="6"/>
      <c r="L12" s="6"/>
      <c r="M12" s="6"/>
      <c r="N12" s="6">
        <f>'DE_VIE only'!N12</f>
        <v>2660447</v>
      </c>
    </row>
    <row r="13" spans="1:14" x14ac:dyDescent="0.25">
      <c r="A13" s="5" t="s">
        <v>56</v>
      </c>
      <c r="B13" s="8">
        <f>'DE_VIE only'!B13</f>
        <v>21.972881901829265</v>
      </c>
      <c r="C13" s="8">
        <f>'DE_VIE only'!C13</f>
        <v>16.651774426610622</v>
      </c>
      <c r="D13" s="8">
        <f>'DE_VIE only'!D13</f>
        <v>19.767515956961979</v>
      </c>
      <c r="E13" s="8">
        <f>'DE_VIE only'!E13</f>
        <v>22.838055605982323</v>
      </c>
      <c r="F13" s="8">
        <f>'DE_VIE only'!F13</f>
        <v>23.729913944281929</v>
      </c>
      <c r="G13" s="8"/>
      <c r="H13" s="8"/>
      <c r="I13" s="8"/>
      <c r="J13" s="8"/>
      <c r="K13" s="8"/>
      <c r="L13" s="8"/>
      <c r="M13" s="8"/>
      <c r="N13" s="8">
        <f>'DE_VIE only'!N13</f>
        <v>21.662362409169244</v>
      </c>
    </row>
    <row r="14" spans="1:14" x14ac:dyDescent="0.25">
      <c r="A14" s="26" t="s">
        <v>54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5" t="s">
        <v>44</v>
      </c>
      <c r="B15" s="8">
        <f>'DE_VIE only'!B15</f>
        <v>313.36090168688065</v>
      </c>
      <c r="C15" s="8">
        <f>'DE_VIE only'!C15</f>
        <v>450.46225737785448</v>
      </c>
      <c r="D15" s="8">
        <f>'DE_VIE only'!D15</f>
        <v>474.92035225865692</v>
      </c>
      <c r="E15" s="8">
        <f>'DE_VIE only'!E15</f>
        <v>565.2156788430741</v>
      </c>
      <c r="F15" s="8">
        <f>'DE_VIE only'!F15</f>
        <v>428.95789426258642</v>
      </c>
      <c r="G15" s="8"/>
      <c r="H15" s="8"/>
      <c r="I15" s="8"/>
      <c r="J15" s="8"/>
      <c r="K15" s="8"/>
      <c r="L15" s="8"/>
      <c r="M15" s="8"/>
      <c r="N15" s="8">
        <f>'DE_VIE only'!N15</f>
        <v>450.76790592276393</v>
      </c>
    </row>
    <row r="16" spans="1:14" x14ac:dyDescent="0.25">
      <c r="A16" s="5" t="s">
        <v>45</v>
      </c>
      <c r="B16" s="8">
        <f>'DE_VIE only'!B16</f>
        <v>328.4121097700762</v>
      </c>
      <c r="C16" s="8">
        <f>'DE_VIE only'!C16</f>
        <v>493.85251607091681</v>
      </c>
      <c r="D16" s="8">
        <f>'DE_VIE only'!D16</f>
        <v>534.87233455469493</v>
      </c>
      <c r="E16" s="8">
        <f>'DE_VIE only'!E16</f>
        <v>671.71017821157989</v>
      </c>
      <c r="F16" s="8">
        <f>'DE_VIE only'!F16</f>
        <v>533.03927754554775</v>
      </c>
      <c r="G16" s="8"/>
      <c r="H16" s="8"/>
      <c r="I16" s="8"/>
      <c r="J16" s="8"/>
      <c r="K16" s="8"/>
      <c r="L16" s="8"/>
      <c r="M16" s="8"/>
      <c r="N16" s="8">
        <f>'DE_VIE only'!N16</f>
        <v>521.12966124623324</v>
      </c>
    </row>
    <row r="17" spans="1:14" x14ac:dyDescent="0.25">
      <c r="A17" s="5" t="s">
        <v>46</v>
      </c>
      <c r="B17" s="8">
        <f>'DE_VIE only'!B17</f>
        <v>280.24321243085757</v>
      </c>
      <c r="C17" s="8">
        <f>'DE_VIE only'!C17</f>
        <v>314.85007410785545</v>
      </c>
      <c r="D17" s="8">
        <f>'DE_VIE only'!D17</f>
        <v>329.24753030196871</v>
      </c>
      <c r="E17" s="8">
        <f>'DE_VIE only'!E17</f>
        <v>356.32142857142856</v>
      </c>
      <c r="F17" s="8">
        <f>'DE_VIE only'!F17</f>
        <v>248.88963099014862</v>
      </c>
      <c r="G17" s="8"/>
      <c r="H17" s="8"/>
      <c r="I17" s="8"/>
      <c r="J17" s="8"/>
      <c r="K17" s="8"/>
      <c r="L17" s="8"/>
      <c r="M17" s="8"/>
      <c r="N17" s="8">
        <f>'DE_VIE only'!N17</f>
        <v>297.19747477727299</v>
      </c>
    </row>
    <row r="18" spans="1:14" x14ac:dyDescent="0.25">
      <c r="A18" s="5" t="s">
        <v>47</v>
      </c>
      <c r="B18" s="8">
        <f>'DE_VIE only'!B18</f>
        <v>162.55022769890169</v>
      </c>
      <c r="C18" s="8">
        <f>'DE_VIE only'!C18</f>
        <v>211.29722024233786</v>
      </c>
      <c r="D18" s="8">
        <f>'DE_VIE only'!D18</f>
        <v>204.0216550657386</v>
      </c>
      <c r="E18" s="8">
        <f>'DE_VIE only'!E18</f>
        <v>202.93471750848471</v>
      </c>
      <c r="F18" s="8">
        <f>'DE_VIE only'!F18</f>
        <v>199.24216327936617</v>
      </c>
      <c r="G18" s="8"/>
      <c r="H18" s="8"/>
      <c r="I18" s="8"/>
      <c r="J18" s="8"/>
      <c r="K18" s="8"/>
      <c r="L18" s="8"/>
      <c r="M18" s="8"/>
      <c r="N18" s="8">
        <f>'DE_VIE only'!N18</f>
        <v>196.12866763999435</v>
      </c>
    </row>
    <row r="19" spans="1:14" x14ac:dyDescent="0.25">
      <c r="A19" s="5" t="s">
        <v>48</v>
      </c>
      <c r="B19" s="8">
        <f>'DE_VIE only'!B19</f>
        <v>5.2447397598961665</v>
      </c>
      <c r="C19" s="8">
        <f>'DE_VIE only'!C19</f>
        <v>-1.5327623275997682</v>
      </c>
      <c r="D19" s="8">
        <f>'DE_VIE only'!D19</f>
        <v>2.1063945338792411</v>
      </c>
      <c r="E19" s="8">
        <f>'DE_VIE only'!E19</f>
        <v>0.59816374577694731</v>
      </c>
      <c r="F19" s="8">
        <f>'DE_VIE only'!F19</f>
        <v>-3.9384248797604826</v>
      </c>
      <c r="G19" s="8"/>
      <c r="H19" s="8"/>
      <c r="I19" s="8"/>
      <c r="J19" s="8"/>
      <c r="K19" s="8"/>
      <c r="L19" s="8"/>
      <c r="M19" s="8"/>
      <c r="N19" s="8">
        <f>'DE_VIE only'!N19</f>
        <v>0.46010385784158725</v>
      </c>
    </row>
    <row r="20" spans="1:14" x14ac:dyDescent="0.25">
      <c r="A20" s="15" t="s">
        <v>55</v>
      </c>
      <c r="B20" s="8">
        <f>'DE_VIE only'!B20</f>
        <v>153.1353695434621</v>
      </c>
      <c r="C20" s="8">
        <f>'DE_VIE only'!C20</f>
        <v>162.73665485451286</v>
      </c>
      <c r="D20" s="8">
        <f>'DE_VIE only'!D20</f>
        <v>174.65586206144894</v>
      </c>
      <c r="E20" s="8">
        <f>'DE_VIE only'!E20</f>
        <v>168.19303250019897</v>
      </c>
      <c r="F20" s="8">
        <f>'DE_VIE only'!F20</f>
        <v>169.28163453786377</v>
      </c>
      <c r="G20" s="8"/>
      <c r="H20" s="8"/>
      <c r="I20" s="8"/>
      <c r="J20" s="8"/>
      <c r="K20" s="8"/>
      <c r="L20" s="8"/>
      <c r="M20" s="8"/>
      <c r="N20" s="8">
        <f>'DE_VIE only'!N20</f>
        <v>166.3187419855031</v>
      </c>
    </row>
    <row r="21" spans="1:14" x14ac:dyDescent="0.25">
      <c r="A21" s="5" t="s">
        <v>58</v>
      </c>
      <c r="B21" s="8">
        <f>'DE_VIE only'!B21</f>
        <v>-1.9137516491932018</v>
      </c>
      <c r="C21" s="8">
        <f>'DE_VIE only'!C21</f>
        <v>-5.4433725007003488</v>
      </c>
      <c r="D21" s="8">
        <f>'DE_VIE only'!D21</f>
        <v>-6.7084598727889464</v>
      </c>
      <c r="E21" s="8">
        <f>'DE_VIE only'!E21</f>
        <v>-10.454776402697593</v>
      </c>
      <c r="F21" s="8">
        <f>'DE_VIE only'!F21</f>
        <v>-12.247438765733644</v>
      </c>
      <c r="G21" s="8"/>
      <c r="H21" s="8"/>
      <c r="I21" s="8"/>
      <c r="J21" s="8"/>
      <c r="K21" s="8"/>
      <c r="L21" s="8"/>
      <c r="M21" s="8"/>
      <c r="N21" s="8">
        <f>'DE_VIE only'!N21</f>
        <v>-8.3754266984487522</v>
      </c>
    </row>
    <row r="22" spans="1:14" x14ac:dyDescent="0.25">
      <c r="A22" s="18" t="s">
        <v>63</v>
      </c>
    </row>
    <row r="23" spans="1:14" x14ac:dyDescent="0.25">
      <c r="A23" s="1"/>
    </row>
    <row r="24" spans="1:14" x14ac:dyDescent="0.25">
      <c r="B24" s="29">
        <v>2021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1"/>
      <c r="B25" s="21" t="s">
        <v>32</v>
      </c>
      <c r="C25" s="21" t="s">
        <v>33</v>
      </c>
      <c r="D25" s="21" t="s">
        <v>34</v>
      </c>
      <c r="E25" s="21" t="s">
        <v>14</v>
      </c>
      <c r="F25" s="21" t="s">
        <v>35</v>
      </c>
      <c r="G25" s="21" t="s">
        <v>36</v>
      </c>
      <c r="H25" s="21" t="s">
        <v>37</v>
      </c>
      <c r="I25" s="21" t="s">
        <v>15</v>
      </c>
      <c r="J25" s="21" t="s">
        <v>16</v>
      </c>
      <c r="K25" s="21" t="s">
        <v>38</v>
      </c>
      <c r="L25" s="21" t="s">
        <v>18</v>
      </c>
      <c r="M25" s="21" t="s">
        <v>39</v>
      </c>
      <c r="N25" s="21" t="s">
        <v>40</v>
      </c>
    </row>
    <row r="26" spans="1:14" x14ac:dyDescent="0.25">
      <c r="A26" s="26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5" t="s">
        <v>44</v>
      </c>
      <c r="B27" s="6">
        <f>'DE_VIE only'!B27</f>
        <v>198295</v>
      </c>
      <c r="C27" s="6">
        <f>'DE_VIE only'!C27</f>
        <v>158786</v>
      </c>
      <c r="D27" s="6">
        <f>'DE_VIE only'!D27</f>
        <v>215637</v>
      </c>
      <c r="E27" s="6">
        <f>'DE_VIE only'!E27</f>
        <v>269127</v>
      </c>
      <c r="F27" s="6">
        <f>'DE_VIE only'!F27</f>
        <v>399518</v>
      </c>
      <c r="G27" s="6">
        <f>'DE_VIE only'!G27</f>
        <v>725244</v>
      </c>
      <c r="H27" s="6">
        <f>'DE_VIE only'!H27</f>
        <v>1474634</v>
      </c>
      <c r="I27" s="6">
        <f>'DE_VIE only'!I27</f>
        <v>1778146</v>
      </c>
      <c r="J27" s="6">
        <f>'DE_VIE only'!J27</f>
        <v>1575315</v>
      </c>
      <c r="K27" s="6">
        <f>'DE_VIE only'!K27</f>
        <v>1573155</v>
      </c>
      <c r="L27" s="6">
        <f>'DE_VIE only'!L27</f>
        <v>1116064</v>
      </c>
      <c r="M27" s="6">
        <f>'DE_VIE only'!M27</f>
        <v>921602</v>
      </c>
      <c r="N27" s="6">
        <f>'DE_VIE only'!N27</f>
        <v>10405523</v>
      </c>
    </row>
    <row r="28" spans="1:14" x14ac:dyDescent="0.25">
      <c r="A28" s="5" t="s">
        <v>45</v>
      </c>
      <c r="B28" s="6">
        <f>'DE_VIE only'!B28</f>
        <v>148310</v>
      </c>
      <c r="C28" s="6">
        <f>'DE_VIE only'!C28</f>
        <v>122115</v>
      </c>
      <c r="D28" s="6">
        <f>'DE_VIE only'!D28</f>
        <v>155837</v>
      </c>
      <c r="E28" s="6">
        <f>'DE_VIE only'!E28</f>
        <v>177654</v>
      </c>
      <c r="F28" s="6">
        <f>'DE_VIE only'!F28</f>
        <v>253580</v>
      </c>
      <c r="G28" s="6">
        <f>'DE_VIE only'!G28</f>
        <v>533030</v>
      </c>
      <c r="H28" s="6">
        <f>'DE_VIE only'!H28</f>
        <v>1101619</v>
      </c>
      <c r="I28" s="6">
        <f>'DE_VIE only'!I28</f>
        <v>1312802</v>
      </c>
      <c r="J28" s="6">
        <f>'DE_VIE only'!J28</f>
        <v>1224539</v>
      </c>
      <c r="K28" s="6">
        <f>'DE_VIE only'!K28</f>
        <v>1230000</v>
      </c>
      <c r="L28" s="6">
        <f>'DE_VIE only'!L28</f>
        <v>878710</v>
      </c>
      <c r="M28" s="6">
        <f>'DE_VIE only'!M28</f>
        <v>711582</v>
      </c>
      <c r="N28" s="6">
        <f>'DE_VIE only'!N28</f>
        <v>7849778</v>
      </c>
    </row>
    <row r="29" spans="1:14" x14ac:dyDescent="0.25">
      <c r="A29" s="5" t="s">
        <v>46</v>
      </c>
      <c r="B29" s="6">
        <f>'DE_VIE only'!B29</f>
        <v>47366</v>
      </c>
      <c r="C29" s="6">
        <f>'DE_VIE only'!C29</f>
        <v>35084</v>
      </c>
      <c r="D29" s="6">
        <f>'DE_VIE only'!D29</f>
        <v>57092</v>
      </c>
      <c r="E29" s="6">
        <f>'DE_VIE only'!E29</f>
        <v>89600</v>
      </c>
      <c r="F29" s="6">
        <f>'DE_VIE only'!F29</f>
        <v>143736</v>
      </c>
      <c r="G29" s="6">
        <f>'DE_VIE only'!G29</f>
        <v>188452</v>
      </c>
      <c r="H29" s="6">
        <f>'DE_VIE only'!H29</f>
        <v>367226</v>
      </c>
      <c r="I29" s="6">
        <f>'DE_VIE only'!I29</f>
        <v>460458</v>
      </c>
      <c r="J29" s="6">
        <f>'DE_VIE only'!J29</f>
        <v>346610</v>
      </c>
      <c r="K29" s="6">
        <f>'DE_VIE only'!K29</f>
        <v>340028</v>
      </c>
      <c r="L29" s="6">
        <f>'DE_VIE only'!L29</f>
        <v>234140</v>
      </c>
      <c r="M29" s="6">
        <f>'DE_VIE only'!M29</f>
        <v>205792</v>
      </c>
      <c r="N29" s="6">
        <f>'DE_VIE only'!N29</f>
        <v>2515584</v>
      </c>
    </row>
    <row r="30" spans="1:14" x14ac:dyDescent="0.25">
      <c r="A30" s="5" t="s">
        <v>47</v>
      </c>
      <c r="B30" s="6">
        <f>'DE_VIE only'!B30</f>
        <v>3733</v>
      </c>
      <c r="C30" s="6">
        <f>'DE_VIE only'!C30</f>
        <v>2806</v>
      </c>
      <c r="D30" s="6">
        <f>'DE_VIE only'!D30</f>
        <v>3879</v>
      </c>
      <c r="E30" s="6">
        <f>'DE_VIE only'!E30</f>
        <v>5009</v>
      </c>
      <c r="F30" s="6">
        <f>'DE_VIE only'!F30</f>
        <v>5806</v>
      </c>
      <c r="G30" s="6">
        <f>'DE_VIE only'!G30</f>
        <v>8222</v>
      </c>
      <c r="H30" s="6">
        <f>'DE_VIE only'!H30</f>
        <v>13578</v>
      </c>
      <c r="I30" s="6">
        <f>'DE_VIE only'!I30</f>
        <v>15270</v>
      </c>
      <c r="J30" s="6">
        <f>'DE_VIE only'!J30</f>
        <v>14674</v>
      </c>
      <c r="K30" s="6">
        <f>'DE_VIE only'!K30</f>
        <v>14533</v>
      </c>
      <c r="L30" s="6">
        <f>'DE_VIE only'!L30</f>
        <v>12408</v>
      </c>
      <c r="M30" s="6">
        <f>'DE_VIE only'!M30</f>
        <v>11649</v>
      </c>
      <c r="N30" s="6">
        <f>'DE_VIE only'!N30</f>
        <v>111567</v>
      </c>
    </row>
    <row r="31" spans="1:14" x14ac:dyDescent="0.25">
      <c r="A31" s="5" t="s">
        <v>48</v>
      </c>
      <c r="B31" s="10">
        <f>'DE_VIE only'!B31</f>
        <v>19734820.170000002</v>
      </c>
      <c r="C31" s="10">
        <f>'DE_VIE only'!C31</f>
        <v>18543188</v>
      </c>
      <c r="D31" s="10">
        <f>'DE_VIE only'!D31</f>
        <v>21546981</v>
      </c>
      <c r="E31" s="10">
        <f>'DE_VIE only'!E31</f>
        <v>21803158.57</v>
      </c>
      <c r="F31" s="10">
        <f>'DE_VIE only'!F31</f>
        <v>21814697.149999999</v>
      </c>
      <c r="G31" s="10">
        <f>'DE_VIE only'!G31</f>
        <v>21353897.93</v>
      </c>
      <c r="H31" s="10">
        <f>'DE_VIE only'!H31</f>
        <v>21691015.57</v>
      </c>
      <c r="I31" s="10">
        <f>'DE_VIE only'!I31</f>
        <v>20249187.689999998</v>
      </c>
      <c r="J31" s="10">
        <f>'DE_VIE only'!J31</f>
        <v>21440358.009999998</v>
      </c>
      <c r="K31" s="10">
        <f>'DE_VIE only'!K31</f>
        <v>24678495.23</v>
      </c>
      <c r="L31" s="10">
        <f>'DE_VIE only'!L31</f>
        <v>24496433.949999999</v>
      </c>
      <c r="M31" s="10">
        <f>'DE_VIE only'!M31</f>
        <v>23947097.77</v>
      </c>
      <c r="N31" s="10">
        <f>'DE_VIE only'!N31</f>
        <v>261299331.03999999</v>
      </c>
    </row>
    <row r="32" spans="1:14" x14ac:dyDescent="0.25">
      <c r="A32" s="15" t="s">
        <v>55</v>
      </c>
      <c r="B32" s="6">
        <f>'DE_VIE only'!B32</f>
        <v>170873</v>
      </c>
      <c r="C32" s="6">
        <f>'DE_VIE only'!C32</f>
        <v>141662</v>
      </c>
      <c r="D32" s="6">
        <f>'DE_VIE only'!D32</f>
        <v>183502</v>
      </c>
      <c r="E32" s="6">
        <f>'DE_VIE only'!E32</f>
        <v>238737</v>
      </c>
      <c r="F32" s="6">
        <f>'DE_VIE only'!F32</f>
        <v>264197</v>
      </c>
      <c r="G32" s="6">
        <f>'DE_VIE only'!G32</f>
        <v>346973</v>
      </c>
      <c r="H32" s="6">
        <f>'DE_VIE only'!H32</f>
        <v>553724</v>
      </c>
      <c r="I32" s="6">
        <f>'DE_VIE only'!I32</f>
        <v>619450</v>
      </c>
      <c r="J32" s="6">
        <f>'DE_VIE only'!J32</f>
        <v>590574</v>
      </c>
      <c r="K32" s="6">
        <f>'DE_VIE only'!K32</f>
        <v>598021</v>
      </c>
      <c r="L32" s="6">
        <f>'DE_VIE only'!L32</f>
        <v>523959</v>
      </c>
      <c r="M32" s="6">
        <f>'DE_VIE only'!M32</f>
        <v>501648</v>
      </c>
      <c r="N32" s="6">
        <f>'DE_VIE only'!N32</f>
        <v>4733320</v>
      </c>
    </row>
    <row r="33" spans="1:14" x14ac:dyDescent="0.25">
      <c r="A33" s="5" t="s">
        <v>56</v>
      </c>
      <c r="B33" s="8">
        <f>'DE_VIE only'!B33</f>
        <v>23.886633551022467</v>
      </c>
      <c r="C33" s="8">
        <f>'DE_VIE only'!C33</f>
        <v>22.095146927310971</v>
      </c>
      <c r="D33" s="8">
        <f>'DE_VIE only'!D33</f>
        <v>26.475975829750926</v>
      </c>
      <c r="E33" s="8">
        <f>'DE_VIE only'!E33</f>
        <v>33.292832008679916</v>
      </c>
      <c r="F33" s="8">
        <f>'DE_VIE only'!F33</f>
        <v>35.977352710015573</v>
      </c>
      <c r="G33" s="8">
        <f>'DE_VIE only'!G33</f>
        <v>25.984634136924949</v>
      </c>
      <c r="H33" s="8">
        <f>'DE_VIE only'!H33</f>
        <v>24.902857251358643</v>
      </c>
      <c r="I33" s="8">
        <f>'DE_VIE only'!I33</f>
        <v>25.89539891549963</v>
      </c>
      <c r="J33" s="8">
        <f>'DE_VIE only'!J33</f>
        <v>22.002583610262075</v>
      </c>
      <c r="K33" s="8">
        <f>'DE_VIE only'!K33</f>
        <v>21.614399089727332</v>
      </c>
      <c r="L33" s="8">
        <f>'DE_VIE only'!L33</f>
        <v>20.979083636780686</v>
      </c>
      <c r="M33" s="8">
        <f>'DE_VIE only'!M33</f>
        <v>22.329812652316292</v>
      </c>
      <c r="N33" s="8">
        <f>'DE_VIE only'!N33</f>
        <v>24.175469123464531</v>
      </c>
    </row>
    <row r="34" spans="1:14" x14ac:dyDescent="0.25">
      <c r="A34" s="26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5" t="s">
        <v>44</v>
      </c>
      <c r="B35" s="8">
        <f>'DE_VIE only'!B35</f>
        <v>-90.52884571754997</v>
      </c>
      <c r="C35" s="8">
        <f>'DE_VIE only'!C35</f>
        <v>-92.129414149765481</v>
      </c>
      <c r="D35" s="8">
        <f>'DE_VIE only'!D35</f>
        <v>-73.327239397665167</v>
      </c>
      <c r="E35" s="8">
        <f>'DE_VIE only'!E35</f>
        <v>2030.5177327422421</v>
      </c>
      <c r="F35" s="8">
        <f>'DE_VIE only'!F35</f>
        <v>1877.6160776160775</v>
      </c>
      <c r="G35" s="8">
        <f>'DE_VIE only'!G35</f>
        <v>425.06733080420497</v>
      </c>
      <c r="H35" s="8">
        <f>'DE_VIE only'!H35</f>
        <v>155.84850009542484</v>
      </c>
      <c r="I35" s="8">
        <f>'DE_VIE only'!I35</f>
        <v>122.90464275506569</v>
      </c>
      <c r="J35" s="8">
        <f>'DE_VIE only'!J35</f>
        <v>180.18201964616972</v>
      </c>
      <c r="K35" s="8">
        <f>'DE_VIE only'!K35</f>
        <v>316.06079760491082</v>
      </c>
      <c r="L35" s="8">
        <f>'DE_VIE only'!L35</f>
        <v>516.21842475775054</v>
      </c>
      <c r="M35" s="8">
        <f>'DE_VIE only'!M35</f>
        <v>306.28380731538505</v>
      </c>
      <c r="N35" s="8">
        <f>'DE_VIE only'!N35</f>
        <v>33.183227615526967</v>
      </c>
    </row>
    <row r="36" spans="1:14" x14ac:dyDescent="0.25">
      <c r="A36" s="5" t="s">
        <v>45</v>
      </c>
      <c r="B36" s="8">
        <f>'DE_VIE only'!B36</f>
        <v>-91.085221459905441</v>
      </c>
      <c r="C36" s="8">
        <f>'DE_VIE only'!C36</f>
        <v>-92.516669965627486</v>
      </c>
      <c r="D36" s="8">
        <f>'DE_VIE only'!D36</f>
        <v>-76.264549361975639</v>
      </c>
      <c r="E36" s="8">
        <f>'DE_VIE only'!E36</f>
        <v>1348.6993394764741</v>
      </c>
      <c r="F36" s="8">
        <f>'DE_VIE only'!F36</f>
        <v>1198.3462188316012</v>
      </c>
      <c r="G36" s="8">
        <f>'DE_VIE only'!G36</f>
        <v>341.24269465737325</v>
      </c>
      <c r="H36" s="8">
        <f>'DE_VIE only'!H36</f>
        <v>126.48323814458</v>
      </c>
      <c r="I36" s="8">
        <f>'DE_VIE only'!I36</f>
        <v>97.899208434521356</v>
      </c>
      <c r="J36" s="8">
        <f>'DE_VIE only'!J36</f>
        <v>170.14948751549807</v>
      </c>
      <c r="K36" s="8">
        <f>'DE_VIE only'!K36</f>
        <v>339.48976310429845</v>
      </c>
      <c r="L36" s="8">
        <f>'DE_VIE only'!L36</f>
        <v>533.6698637051993</v>
      </c>
      <c r="M36" s="8">
        <f>'DE_VIE only'!M36</f>
        <v>312.11949219292967</v>
      </c>
      <c r="N36" s="8">
        <f>'DE_VIE only'!N36</f>
        <v>24.621805781345252</v>
      </c>
    </row>
    <row r="37" spans="1:14" x14ac:dyDescent="0.25">
      <c r="A37" s="5" t="s">
        <v>46</v>
      </c>
      <c r="B37" s="8">
        <f>'DE_VIE only'!B37</f>
        <v>-88.898888623270949</v>
      </c>
      <c r="C37" s="8">
        <f>'DE_VIE only'!C37</f>
        <v>-90.87812716125778</v>
      </c>
      <c r="D37" s="8">
        <f>'DE_VIE only'!D37</f>
        <v>-62.063603864605895</v>
      </c>
      <c r="E37" s="8">
        <f>'DE_VIE only'!E37</f>
        <v>27554.320987654319</v>
      </c>
      <c r="F37" s="8">
        <f>'DE_VIE only'!F37</f>
        <v>30352.542372881355</v>
      </c>
      <c r="G37" s="8">
        <f>'DE_VIE only'!G37</f>
        <v>989.56984273820547</v>
      </c>
      <c r="H37" s="8">
        <f>'DE_VIE only'!H37</f>
        <v>310.7122086520825</v>
      </c>
      <c r="I37" s="8">
        <f>'DE_VIE only'!I37</f>
        <v>245.9541090023892</v>
      </c>
      <c r="J37" s="8">
        <f>'DE_VIE only'!J37</f>
        <v>223.04695509534551</v>
      </c>
      <c r="K37" s="8">
        <f>'DE_VIE only'!K37</f>
        <v>253.50355553707323</v>
      </c>
      <c r="L37" s="8">
        <f>'DE_VIE only'!L37</f>
        <v>476.52910469811883</v>
      </c>
      <c r="M37" s="8">
        <f>'DE_VIE only'!M37</f>
        <v>299.87564122493393</v>
      </c>
      <c r="N37" s="8">
        <f>'DE_VIE only'!N37</f>
        <v>67.935559759831122</v>
      </c>
    </row>
    <row r="38" spans="1:14" x14ac:dyDescent="0.25">
      <c r="A38" s="5" t="s">
        <v>47</v>
      </c>
      <c r="B38" s="8">
        <f>'DE_VIE only'!B38</f>
        <v>-80.863279848259609</v>
      </c>
      <c r="C38" s="8">
        <f>'DE_VIE only'!C38</f>
        <v>-84.935845815214478</v>
      </c>
      <c r="D38" s="8">
        <f>'DE_VIE only'!D38</f>
        <v>-62.983109075293441</v>
      </c>
      <c r="E38" s="8">
        <f>'DE_VIE only'!E38</f>
        <v>421.77083333333331</v>
      </c>
      <c r="F38" s="8">
        <f>'DE_VIE only'!F38</f>
        <v>444.1424554826616</v>
      </c>
      <c r="G38" s="8">
        <f>'DE_VIE only'!G38</f>
        <v>235.18141051773341</v>
      </c>
      <c r="H38" s="8">
        <f>'DE_VIE only'!H38</f>
        <v>77.536610878661079</v>
      </c>
      <c r="I38" s="8">
        <f>'DE_VIE only'!I38</f>
        <v>45.511720983419089</v>
      </c>
      <c r="J38" s="8">
        <f>'DE_VIE only'!J38</f>
        <v>57.193358328869849</v>
      </c>
      <c r="K38" s="8">
        <f>'DE_VIE only'!K38</f>
        <v>108.03034640709993</v>
      </c>
      <c r="L38" s="8">
        <f>'DE_VIE only'!L38</f>
        <v>192.15917117965625</v>
      </c>
      <c r="M38" s="8">
        <f>'DE_VIE only'!M38</f>
        <v>185.72479764532744</v>
      </c>
      <c r="N38" s="8">
        <f>'DE_VIE only'!N38</f>
        <v>16.36107634543178</v>
      </c>
    </row>
    <row r="39" spans="1:14" x14ac:dyDescent="0.25">
      <c r="A39" s="5" t="s">
        <v>48</v>
      </c>
      <c r="B39" s="8">
        <f>'DE_VIE only'!B39</f>
        <v>-3.0539144102296301</v>
      </c>
      <c r="C39" s="8">
        <f>'DE_VIE only'!C39</f>
        <v>-10.952954122483948</v>
      </c>
      <c r="D39" s="8">
        <f>'DE_VIE only'!D39</f>
        <v>-2.694963955287244</v>
      </c>
      <c r="E39" s="8">
        <f>'DE_VIE only'!E39</f>
        <v>49.96706485009237</v>
      </c>
      <c r="F39" s="8">
        <f>'DE_VIE only'!F39</f>
        <v>40.33256449018976</v>
      </c>
      <c r="G39" s="8">
        <f>'DE_VIE only'!G39</f>
        <v>48.057715536323499</v>
      </c>
      <c r="H39" s="8">
        <f>'DE_VIE only'!H39</f>
        <v>36.881969390858529</v>
      </c>
      <c r="I39" s="8">
        <f>'DE_VIE only'!I39</f>
        <v>26.172149307406411</v>
      </c>
      <c r="J39" s="8">
        <f>'DE_VIE only'!J39</f>
        <v>18.112314727483781</v>
      </c>
      <c r="K39" s="8">
        <f>'DE_VIE only'!K39</f>
        <v>26.316779059454866</v>
      </c>
      <c r="L39" s="8">
        <f>'DE_VIE only'!L39</f>
        <v>17.742821040330913</v>
      </c>
      <c r="M39" s="8">
        <f>'DE_VIE only'!M39</f>
        <v>21.759771410693276</v>
      </c>
      <c r="N39" s="8">
        <f>'DE_VIE only'!N39</f>
        <v>19.923695462485512</v>
      </c>
    </row>
    <row r="40" spans="1:14" x14ac:dyDescent="0.25">
      <c r="A40" s="15" t="s">
        <v>55</v>
      </c>
      <c r="B40" s="8">
        <f>'DE_VIE only'!B40</f>
        <v>-78.629468478800561</v>
      </c>
      <c r="C40" s="8">
        <f>'DE_VIE only'!C40</f>
        <v>-81.219856877338202</v>
      </c>
      <c r="D40" s="8">
        <f>'DE_VIE only'!D40</f>
        <v>-59.979324693905141</v>
      </c>
      <c r="E40" s="8">
        <f>'DE_VIE only'!E40</f>
        <v>171.77073254026979</v>
      </c>
      <c r="F40" s="8">
        <f>'DE_VIE only'!F40</f>
        <v>177.31977159172021</v>
      </c>
      <c r="G40" s="8">
        <f>'DE_VIE only'!G40</f>
        <v>182.58582074357616</v>
      </c>
      <c r="H40" s="8">
        <f>'DE_VIE only'!H40</f>
        <v>83.563233251451166</v>
      </c>
      <c r="I40" s="8">
        <f>'DE_VIE only'!I40</f>
        <v>57.569945590101938</v>
      </c>
      <c r="J40" s="8">
        <f>'DE_VIE only'!J40</f>
        <v>72.589096541344603</v>
      </c>
      <c r="K40" s="8">
        <f>'DE_VIE only'!K40</f>
        <v>125.96845621353646</v>
      </c>
      <c r="L40" s="8">
        <f>'DE_VIE only'!L40</f>
        <v>181.97277996329763</v>
      </c>
      <c r="M40" s="8">
        <f>'DE_VIE only'!M40</f>
        <v>175.71863560915014</v>
      </c>
      <c r="N40" s="8">
        <f>'DE_VIE only'!N40</f>
        <v>18.698561895999212</v>
      </c>
    </row>
    <row r="41" spans="1:14" x14ac:dyDescent="0.25">
      <c r="A41" s="5" t="s">
        <v>58</v>
      </c>
      <c r="B41" s="8">
        <f>'DE_VIE only'!B41</f>
        <v>3.5072333294979003</v>
      </c>
      <c r="C41" s="8">
        <f>'DE_VIE only'!C41</f>
        <v>3.0308874447236995</v>
      </c>
      <c r="D41" s="8">
        <f>'DE_VIE only'!D41</f>
        <v>7.8609402185720576</v>
      </c>
      <c r="E41" s="8">
        <f>'DE_VIE only'!E41</f>
        <v>30.72791750583001</v>
      </c>
      <c r="F41" s="8">
        <f>'DE_VIE only'!F41</f>
        <v>33.640950373613236</v>
      </c>
      <c r="G41" s="8">
        <f>'DE_VIE only'!G41</f>
        <v>13.462552529094303</v>
      </c>
      <c r="H41" s="8">
        <f>'DE_VIE only'!H41</f>
        <v>9.389905501614555</v>
      </c>
      <c r="I41" s="8">
        <f>'DE_VIE only'!I41</f>
        <v>9.210513567832038</v>
      </c>
      <c r="J41" s="8">
        <f>'DE_VIE only'!J41</f>
        <v>2.9195115796420801</v>
      </c>
      <c r="K41" s="8">
        <f>'DE_VIE only'!K41</f>
        <v>-3.8249606682247794</v>
      </c>
      <c r="L41" s="8">
        <f>'DE_VIE only'!L41</f>
        <v>-1.4442385618224094</v>
      </c>
      <c r="M41" s="8">
        <f>'DE_VIE only'!M41</f>
        <v>-0.3578441232538303</v>
      </c>
      <c r="N41" s="8">
        <f>'DE_VIE only'!N41</f>
        <v>5.002835218011807</v>
      </c>
    </row>
    <row r="42" spans="1:14" x14ac:dyDescent="0.25">
      <c r="A42" s="18" t="s">
        <v>60</v>
      </c>
    </row>
    <row r="44" spans="1:14" x14ac:dyDescent="0.25">
      <c r="B44" s="29">
        <v>2020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6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5" t="s">
        <v>44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only'!E47</f>
        <v>12632</v>
      </c>
      <c r="F47" s="6">
        <f>'DE_VIE only'!F47</f>
        <v>20202</v>
      </c>
      <c r="G47" s="6">
        <f>'DE_VIE only'!G47</f>
        <v>138124</v>
      </c>
      <c r="H47" s="6">
        <f>'DE_VIE only'!H47</f>
        <v>576370</v>
      </c>
      <c r="I47" s="6">
        <f>'DE_VIE only'!I47</f>
        <v>797716</v>
      </c>
      <c r="J47" s="6">
        <f>'DE_VIE only'!J47</f>
        <v>562247</v>
      </c>
      <c r="K47" s="6">
        <f>'DE_VIE only'!K47</f>
        <v>378107</v>
      </c>
      <c r="L47" s="6">
        <f>'DE_VIE only'!L47</f>
        <v>181115</v>
      </c>
      <c r="M47" s="6">
        <f>'DE_VIE only'!M47</f>
        <v>226837</v>
      </c>
      <c r="N47" s="6">
        <f>'DE_VIE Gruppe inkl. MLA und KSC'!O66</f>
        <v>7812938</v>
      </c>
    </row>
    <row r="48" spans="1:14" x14ac:dyDescent="0.25">
      <c r="A48" s="5" t="s">
        <v>45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only'!E48</f>
        <v>12263</v>
      </c>
      <c r="F48" s="6">
        <f>'DE_VIE only'!F48</f>
        <v>19531</v>
      </c>
      <c r="G48" s="6">
        <f>'DE_VIE only'!G48</f>
        <v>120802</v>
      </c>
      <c r="H48" s="6">
        <f>'DE_VIE only'!H48</f>
        <v>486402</v>
      </c>
      <c r="I48" s="6">
        <f>'DE_VIE only'!I48</f>
        <v>663369</v>
      </c>
      <c r="J48" s="6">
        <f>'DE_VIE only'!J48</f>
        <v>453282</v>
      </c>
      <c r="K48" s="6">
        <f>'DE_VIE only'!K48</f>
        <v>279870</v>
      </c>
      <c r="L48" s="6">
        <f>'DE_VIE only'!L48</f>
        <v>138670</v>
      </c>
      <c r="M48" s="6">
        <f>'DE_VIE only'!M48</f>
        <v>172664</v>
      </c>
      <c r="N48" s="6">
        <f>'DE_VIE Gruppe inkl. MLA und KSC'!O67</f>
        <v>6298880</v>
      </c>
    </row>
    <row r="49" spans="1:14" x14ac:dyDescent="0.25">
      <c r="A49" s="5" t="s">
        <v>46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only'!E49</f>
        <v>324</v>
      </c>
      <c r="F49" s="6">
        <f>'DE_VIE only'!F49</f>
        <v>472</v>
      </c>
      <c r="G49" s="6">
        <f>'DE_VIE only'!G49</f>
        <v>17296</v>
      </c>
      <c r="H49" s="6">
        <f>'DE_VIE only'!H49</f>
        <v>89412</v>
      </c>
      <c r="I49" s="6">
        <f>'DE_VIE only'!I49</f>
        <v>133098</v>
      </c>
      <c r="J49" s="6">
        <f>'DE_VIE only'!J49</f>
        <v>107294</v>
      </c>
      <c r="K49" s="6">
        <f>'DE_VIE only'!K49</f>
        <v>96188</v>
      </c>
      <c r="L49" s="6">
        <f>'DE_VIE only'!L49</f>
        <v>40612</v>
      </c>
      <c r="M49" s="6">
        <f>'DE_VIE only'!M49</f>
        <v>51464</v>
      </c>
      <c r="N49" s="6">
        <f>'DE_VIE Gruppe inkl. MLA und KSC'!O68</f>
        <v>1497946</v>
      </c>
    </row>
    <row r="50" spans="1:14" x14ac:dyDescent="0.25">
      <c r="A50" s="5" t="s">
        <v>47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only'!E50</f>
        <v>960</v>
      </c>
      <c r="F50" s="6">
        <f>'DE_VIE only'!F50</f>
        <v>1067</v>
      </c>
      <c r="G50" s="6">
        <f>'DE_VIE only'!G50</f>
        <v>2453</v>
      </c>
      <c r="H50" s="6">
        <f>'DE_VIE only'!H50</f>
        <v>7648</v>
      </c>
      <c r="I50" s="6">
        <f>'DE_VIE only'!I50</f>
        <v>10494</v>
      </c>
      <c r="J50" s="6">
        <f>'DE_VIE only'!J50</f>
        <v>9335</v>
      </c>
      <c r="K50" s="6">
        <f>'DE_VIE only'!K50</f>
        <v>6986</v>
      </c>
      <c r="L50" s="6">
        <f>'DE_VIE only'!L50</f>
        <v>4247</v>
      </c>
      <c r="M50" s="6">
        <f>'DE_VIE only'!M50</f>
        <v>4077</v>
      </c>
      <c r="N50" s="6">
        <f>'DE_VIE Gruppe inkl. MLA und KSC'!O69</f>
        <v>95880</v>
      </c>
    </row>
    <row r="51" spans="1:14" x14ac:dyDescent="0.25">
      <c r="A51" s="5" t="s">
        <v>48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only'!E51</f>
        <v>14538631.26</v>
      </c>
      <c r="F51" s="10">
        <f>'DE_VIE only'!F51</f>
        <v>15545000</v>
      </c>
      <c r="G51" s="10">
        <f>'DE_VIE only'!G51</f>
        <v>14422685</v>
      </c>
      <c r="H51" s="10">
        <f>'DE_VIE only'!H51</f>
        <v>15846510.439999999</v>
      </c>
      <c r="I51" s="10">
        <f>'DE_VIE only'!I51</f>
        <v>16048856.9</v>
      </c>
      <c r="J51" s="10">
        <f>'DE_VIE only'!J51</f>
        <v>18152517</v>
      </c>
      <c r="K51" s="10">
        <f>'DE_VIE only'!K51</f>
        <v>19536989</v>
      </c>
      <c r="L51" s="10">
        <f>'DE_VIE only'!L51</f>
        <v>20805034</v>
      </c>
      <c r="M51" s="10">
        <f>'DE_VIE only'!M51</f>
        <v>19667495.670000002</v>
      </c>
      <c r="N51" s="10">
        <f>'DE_VIE Gruppe inkl. MLA und KSC'!O70</f>
        <v>217887991.22000003</v>
      </c>
    </row>
    <row r="52" spans="1:14" x14ac:dyDescent="0.25">
      <c r="A52" s="15" t="s">
        <v>55</v>
      </c>
      <c r="B52" s="6">
        <v>799573</v>
      </c>
      <c r="C52" s="6">
        <f>'DE_VIE only'!C52</f>
        <v>754318</v>
      </c>
      <c r="D52" s="6">
        <f>'DE_VIE only'!D52</f>
        <v>458518</v>
      </c>
      <c r="E52" s="6">
        <f>'DE_VIE only'!E52</f>
        <v>87845</v>
      </c>
      <c r="F52" s="6">
        <f>'DE_VIE only'!F52</f>
        <v>95268</v>
      </c>
      <c r="G52" s="6">
        <f>'DE_VIE only'!G52</f>
        <v>122785</v>
      </c>
      <c r="H52" s="6">
        <f>'DE_VIE only'!H52</f>
        <v>301653</v>
      </c>
      <c r="I52" s="6">
        <f>'DE_VIE only'!I52</f>
        <v>393127</v>
      </c>
      <c r="J52" s="6">
        <f>'DE_VIE only'!J52</f>
        <v>342185</v>
      </c>
      <c r="K52" s="6">
        <f>'DE_VIE only'!K52</f>
        <v>264648</v>
      </c>
      <c r="L52" s="6">
        <f>'DE_VIE only'!L52</f>
        <v>185819</v>
      </c>
      <c r="M52" s="6">
        <f>'DE_VIE only'!M52</f>
        <v>181942</v>
      </c>
      <c r="N52" s="6">
        <f>SUM(B52:M52)</f>
        <v>3987681</v>
      </c>
    </row>
    <row r="53" spans="1:14" x14ac:dyDescent="0.25">
      <c r="A53" s="5" t="s">
        <v>56</v>
      </c>
      <c r="B53" s="8">
        <f>B49/B47*100</f>
        <v>20.379400221524566</v>
      </c>
      <c r="C53" s="8">
        <f>C49/C47*100</f>
        <v>19.064259482587271</v>
      </c>
      <c r="D53" s="8">
        <f>'DE_VIE only'!D53</f>
        <v>18.615035611178868</v>
      </c>
      <c r="E53" s="8">
        <f>'DE_VIE only'!E53</f>
        <v>2.5649145028499047</v>
      </c>
      <c r="F53" s="8">
        <f>'DE_VIE only'!F53</f>
        <v>2.3364023364023363</v>
      </c>
      <c r="G53" s="8">
        <f>'DE_VIE only'!G53</f>
        <v>12.522081607830646</v>
      </c>
      <c r="H53" s="8">
        <f>'DE_VIE only'!H53</f>
        <v>15.512951749744088</v>
      </c>
      <c r="I53" s="8">
        <f>'DE_VIE only'!I53</f>
        <v>16.684885347667592</v>
      </c>
      <c r="J53" s="8">
        <f>'DE_VIE only'!J53</f>
        <v>19.083072030619995</v>
      </c>
      <c r="K53" s="8">
        <f>'DE_VIE only'!K53</f>
        <v>25.439359757952111</v>
      </c>
      <c r="L53" s="8">
        <f>'DE_VIE only'!L53</f>
        <v>22.423322198603096</v>
      </c>
      <c r="M53" s="8">
        <f>'DE_VIE only'!M53</f>
        <v>22.687656775570122</v>
      </c>
      <c r="N53" s="8">
        <f>N49/N47*100</f>
        <v>19.172633905452724</v>
      </c>
    </row>
    <row r="54" spans="1:14" x14ac:dyDescent="0.25">
      <c r="A54" s="26" t="s">
        <v>54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5">
      <c r="A55" s="5" t="s">
        <v>44</v>
      </c>
      <c r="B55" s="8">
        <f t="shared" ref="B55:C60" si="0">(B47/B67-1)*100</f>
        <v>14.350685419321296</v>
      </c>
      <c r="C55" s="8">
        <f t="shared" si="0"/>
        <v>8.2510055331149736</v>
      </c>
      <c r="D55" s="8">
        <f>'DE_VIE only'!D55</f>
        <v>-65.817184892407852</v>
      </c>
      <c r="E55" s="8">
        <f>'DE_VIE only'!E55</f>
        <v>-99.53968101264347</v>
      </c>
      <c r="F55" s="8">
        <f>'DE_VIE only'!F55</f>
        <v>-99.297849512071096</v>
      </c>
      <c r="G55" s="8">
        <f>'DE_VIE only'!G55</f>
        <v>-95.373055831918023</v>
      </c>
      <c r="H55" s="8">
        <f>'DE_VIE only'!H55</f>
        <v>-81.768520275827157</v>
      </c>
      <c r="I55" s="8">
        <f>'DE_VIE only'!I55</f>
        <v>-74.683880140398983</v>
      </c>
      <c r="J55" s="8">
        <f>'DE_VIE only'!J55</f>
        <v>-81.11624495241</v>
      </c>
      <c r="K55" s="8">
        <f>'DE_VIE only'!K55</f>
        <v>-86.724036773140426</v>
      </c>
      <c r="L55" s="8">
        <f>'DE_VIE only'!L55</f>
        <v>-92.425794828387993</v>
      </c>
      <c r="M55" s="8">
        <f>'DE_VIE only'!M55</f>
        <v>-90.804544116800528</v>
      </c>
      <c r="N55" s="8">
        <f>'DE_VIE only'!N55</f>
        <v>-75.324075034736225</v>
      </c>
    </row>
    <row r="56" spans="1:14" x14ac:dyDescent="0.25">
      <c r="A56" s="5" t="s">
        <v>45</v>
      </c>
      <c r="B56" s="8">
        <f t="shared" si="0"/>
        <v>14.882327309690368</v>
      </c>
      <c r="C56" s="8">
        <f t="shared" si="0"/>
        <v>8.3407305409179067</v>
      </c>
      <c r="D56" s="8">
        <f>'DE_VIE only'!D56</f>
        <v>-64.144516780139838</v>
      </c>
      <c r="E56" s="8">
        <f>'DE_VIE only'!E56</f>
        <v>-99.414491560666704</v>
      </c>
      <c r="F56" s="8">
        <f>'DE_VIE only'!F56</f>
        <v>-99.119677998034817</v>
      </c>
      <c r="G56" s="8">
        <f>'DE_VIE only'!G56</f>
        <v>-94.69910224112806</v>
      </c>
      <c r="H56" s="8">
        <f>'DE_VIE only'!H56</f>
        <v>-79.357137036810684</v>
      </c>
      <c r="I56" s="8">
        <f>'DE_VIE only'!I56</f>
        <v>-71.951163823174994</v>
      </c>
      <c r="J56" s="8">
        <f>'DE_VIE only'!J56</f>
        <v>-79.819063350088371</v>
      </c>
      <c r="K56" s="8">
        <f>'DE_VIE only'!K56</f>
        <v>-86.722439347920769</v>
      </c>
      <c r="L56" s="8">
        <f>'DE_VIE only'!L56</f>
        <v>-92.555258429222349</v>
      </c>
      <c r="M56" s="8">
        <f>'DE_VIE only'!M56</f>
        <v>-91.379812173524073</v>
      </c>
      <c r="N56" s="8">
        <f>'DE_VIE only'!N56</f>
        <v>-74.098205406090017</v>
      </c>
    </row>
    <row r="57" spans="1:14" x14ac:dyDescent="0.25">
      <c r="A57" s="5" t="s">
        <v>46</v>
      </c>
      <c r="B57" s="8">
        <f t="shared" si="0"/>
        <v>13.307025557137099</v>
      </c>
      <c r="C57" s="8">
        <f t="shared" si="0"/>
        <v>9.7930963609166746</v>
      </c>
      <c r="D57" s="8">
        <f>'DE_VIE only'!D57</f>
        <v>-70.61754427068081</v>
      </c>
      <c r="E57" s="8">
        <f>'DE_VIE only'!E57</f>
        <v>-99.948099380075931</v>
      </c>
      <c r="F57" s="8">
        <f>'DE_VIE only'!F57</f>
        <v>-99.925469996936684</v>
      </c>
      <c r="G57" s="8">
        <f>'DE_VIE only'!G57</f>
        <v>-97.493928979199154</v>
      </c>
      <c r="H57" s="8">
        <f>'DE_VIE only'!H57</f>
        <v>-88.677668368587405</v>
      </c>
      <c r="I57" s="8">
        <f>'DE_VIE only'!I57</f>
        <v>-82.857474047551577</v>
      </c>
      <c r="J57" s="8">
        <f>'DE_VIE only'!J57</f>
        <v>-85.164731844100686</v>
      </c>
      <c r="K57" s="8">
        <f>'DE_VIE only'!K57</f>
        <v>-86.886399144919281</v>
      </c>
      <c r="L57" s="8">
        <f>'DE_VIE only'!L57</f>
        <v>-92.23735215187358</v>
      </c>
      <c r="M57" s="8">
        <f>'DE_VIE only'!M57</f>
        <v>-88.739716436198151</v>
      </c>
      <c r="N57" s="8">
        <f>'DE_VIE only'!N57</f>
        <v>-79.16586461162548</v>
      </c>
    </row>
    <row r="58" spans="1:14" x14ac:dyDescent="0.25">
      <c r="A58" s="5" t="s">
        <v>47</v>
      </c>
      <c r="B58" s="8">
        <f t="shared" si="0"/>
        <v>7.3523746629244435</v>
      </c>
      <c r="C58" s="8">
        <f t="shared" si="0"/>
        <v>7.9012917801077442</v>
      </c>
      <c r="D58" s="8">
        <f>'DE_VIE only'!D58</f>
        <v>-49.882825577502508</v>
      </c>
      <c r="E58" s="8">
        <f>'DE_VIE only'!E58</f>
        <v>-95.797215655371687</v>
      </c>
      <c r="F58" s="8">
        <f>'DE_VIE only'!F58</f>
        <v>-95.6229232473233</v>
      </c>
      <c r="G58" s="8">
        <f>'DE_VIE only'!G58</f>
        <v>-89.914066033469027</v>
      </c>
      <c r="H58" s="8">
        <f>'DE_VIE only'!H58</f>
        <v>-69.613413325916795</v>
      </c>
      <c r="I58" s="8">
        <f>'DE_VIE only'!I58</f>
        <v>-57.507288629737609</v>
      </c>
      <c r="J58" s="8">
        <f>'DE_VIE only'!J58</f>
        <v>-61.474970079650035</v>
      </c>
      <c r="K58" s="8">
        <f>'DE_VIE only'!K58</f>
        <v>-70.34427134185168</v>
      </c>
      <c r="L58" s="8">
        <f>'DE_VIE only'!L58</f>
        <v>-79.383495145631073</v>
      </c>
      <c r="M58" s="8">
        <f>'DE_VIE only'!M58</f>
        <v>-80.271944256266337</v>
      </c>
      <c r="N58" s="8">
        <f>'DE_VIE only'!N58</f>
        <v>-64.063237906762311</v>
      </c>
    </row>
    <row r="59" spans="1:14" x14ac:dyDescent="0.25">
      <c r="A59" s="5" t="s">
        <v>48</v>
      </c>
      <c r="B59" s="8">
        <f t="shared" si="0"/>
        <v>-4.0949089009426505</v>
      </c>
      <c r="C59" s="8">
        <f t="shared" si="0"/>
        <v>2.9925259007467675</v>
      </c>
      <c r="D59" s="8">
        <f>'DE_VIE only'!D59</f>
        <v>-12.11635725311192</v>
      </c>
      <c r="E59" s="8">
        <f>'DE_VIE only'!E59</f>
        <v>-38.226184442585186</v>
      </c>
      <c r="F59" s="8">
        <f>'DE_VIE only'!F59</f>
        <v>-34.302408603067171</v>
      </c>
      <c r="G59" s="8">
        <f>'DE_VIE only'!G59</f>
        <v>-34.875186793212563</v>
      </c>
      <c r="H59" s="8">
        <f>'DE_VIE only'!H59</f>
        <v>-32.128279383698697</v>
      </c>
      <c r="I59" s="8">
        <f>'DE_VIE only'!I59</f>
        <v>-31.924508810060892</v>
      </c>
      <c r="J59" s="8">
        <f>'DE_VIE only'!J59</f>
        <v>-27.137368581308962</v>
      </c>
      <c r="K59" s="8">
        <f>'DE_VIE only'!K59</f>
        <v>-26.680715938379397</v>
      </c>
      <c r="L59" s="8">
        <f>'DE_VIE only'!L59</f>
        <v>-21.803286439266188</v>
      </c>
      <c r="M59" s="8">
        <f>'DE_VIE only'!M59</f>
        <v>-13.48544226881565</v>
      </c>
      <c r="N59" s="8">
        <f>'DE_VIE only'!N59</f>
        <v>-23.226443211322724</v>
      </c>
    </row>
    <row r="60" spans="1:14" x14ac:dyDescent="0.25">
      <c r="A60" s="15" t="s">
        <v>55</v>
      </c>
      <c r="B60" s="8">
        <f t="shared" si="0"/>
        <v>7.3226418690555128</v>
      </c>
      <c r="C60" s="8">
        <f t="shared" si="0"/>
        <v>7.2094236298541947</v>
      </c>
      <c r="D60" s="8">
        <f>'DE_VIE only'!D60</f>
        <v>-46.591855490339739</v>
      </c>
      <c r="E60" s="8">
        <f>'DE_VIE only'!E60</f>
        <v>-90.686176799891427</v>
      </c>
      <c r="F60" s="8">
        <f>'DE_VIE only'!F60</f>
        <v>-90.36380022394242</v>
      </c>
      <c r="G60" s="8">
        <f>'DE_VIE only'!G60</f>
        <v>-87.428882088371012</v>
      </c>
      <c r="H60" s="8">
        <f>'DE_VIE only'!H60</f>
        <v>-70.570754850435762</v>
      </c>
      <c r="I60" s="8">
        <f>'DE_VIE only'!I60</f>
        <v>-60.882496343247198</v>
      </c>
      <c r="J60" s="8">
        <f>'DE_VIE only'!J60</f>
        <v>-64.98877586309213</v>
      </c>
      <c r="K60" s="8">
        <f>'DE_VIE only'!K60</f>
        <v>-72.56677989714926</v>
      </c>
      <c r="L60" s="8">
        <f>'DE_VIE only'!L60</f>
        <v>-77.86024067675443</v>
      </c>
      <c r="M60" s="8">
        <f>'DE_VIE only'!M60</f>
        <v>-78.622723534249801</v>
      </c>
      <c r="N60" s="8">
        <f>'DE_VIE only'!N60</f>
        <v>-63.342199445419077</v>
      </c>
    </row>
    <row r="61" spans="1:14" x14ac:dyDescent="0.25">
      <c r="A61" s="5" t="s">
        <v>58</v>
      </c>
      <c r="B61" s="8">
        <f>B53-B73</f>
        <v>-0.18771264996156134</v>
      </c>
      <c r="C61" s="8">
        <f>C53-C73</f>
        <v>0.26776564885544474</v>
      </c>
      <c r="D61" s="8">
        <f>'DE_VIE only'!D61</f>
        <v>-3.0412318696643474</v>
      </c>
      <c r="E61" s="8">
        <f>'DE_VIE only'!E61</f>
        <v>-20.183924496284263</v>
      </c>
      <c r="F61" s="8">
        <f>'DE_VIE only'!F61</f>
        <v>-19.674948436112654</v>
      </c>
      <c r="G61" s="8">
        <f>'DE_VIE only'!G61</f>
        <v>-10.597363925314426</v>
      </c>
      <c r="H61" s="8">
        <f>'DE_VIE only'!H61</f>
        <v>-9.4663612128674135</v>
      </c>
      <c r="I61" s="8">
        <f>'DE_VIE only'!I61</f>
        <v>-7.9553898648032906</v>
      </c>
      <c r="J61" s="8">
        <f>'DE_VIE only'!J61</f>
        <v>-5.2076960225644662</v>
      </c>
      <c r="K61" s="8">
        <f>'DE_VIE only'!K61</f>
        <v>-0.31497029934660148</v>
      </c>
      <c r="L61" s="8">
        <f>'DE_VIE only'!L61</f>
        <v>0.54433885629243051</v>
      </c>
      <c r="M61" s="8">
        <f>'DE_VIE only'!M61</f>
        <v>4.16029502745371</v>
      </c>
      <c r="N61" s="8">
        <f>'DE_VIE only'!N61</f>
        <v>-3.888654174282987</v>
      </c>
    </row>
    <row r="62" spans="1:14" x14ac:dyDescent="0.25">
      <c r="A62" s="18" t="s">
        <v>57</v>
      </c>
    </row>
    <row r="64" spans="1:14" x14ac:dyDescent="0.25">
      <c r="B64" s="29">
        <v>2019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6" t="s">
        <v>31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A67" s="5" t="s">
        <v>44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5" t="s">
        <v>45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5" t="s">
        <v>46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5" t="s">
        <v>47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5" t="s">
        <v>48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5" t="s">
        <v>55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5" t="s">
        <v>56</v>
      </c>
      <c r="B73" s="8">
        <f>B69/B67*100</f>
        <v>20.567112871486128</v>
      </c>
      <c r="C73" s="8">
        <f t="shared" ref="C73:N73" si="1">C69/C67*100</f>
        <v>18.796493833731827</v>
      </c>
      <c r="D73" s="8">
        <f t="shared" si="1"/>
        <v>21.656267480843216</v>
      </c>
      <c r="E73" s="8">
        <f t="shared" si="1"/>
        <v>22.748838999134168</v>
      </c>
      <c r="F73" s="8">
        <f t="shared" si="1"/>
        <v>22.011350772514991</v>
      </c>
      <c r="G73" s="8">
        <f t="shared" si="1"/>
        <v>23.119445533145072</v>
      </c>
      <c r="H73" s="8">
        <f t="shared" si="1"/>
        <v>24.979312962611502</v>
      </c>
      <c r="I73" s="8">
        <f t="shared" si="1"/>
        <v>24.640275212470883</v>
      </c>
      <c r="J73" s="8">
        <f t="shared" si="1"/>
        <v>24.290768053184461</v>
      </c>
      <c r="K73" s="8">
        <f t="shared" si="1"/>
        <v>25.754330057298713</v>
      </c>
      <c r="L73" s="8">
        <f t="shared" si="1"/>
        <v>21.878983342310665</v>
      </c>
      <c r="M73" s="8">
        <f t="shared" si="1"/>
        <v>18.527361748116412</v>
      </c>
      <c r="N73" s="8">
        <f t="shared" si="1"/>
        <v>22.708044601717209</v>
      </c>
    </row>
    <row r="74" spans="1:14" x14ac:dyDescent="0.25">
      <c r="A74" s="26" t="s">
        <v>54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5" t="s">
        <v>44</v>
      </c>
      <c r="B75" s="8">
        <f t="shared" ref="B75:B80" si="2">(B67/B87-1)*100</f>
        <v>24.369753036522489</v>
      </c>
      <c r="C75" s="8">
        <f t="shared" ref="C75:N80" si="3">(C67/C87-1)*100</f>
        <v>25.633530893225974</v>
      </c>
      <c r="D75" s="8">
        <f t="shared" si="3"/>
        <v>23.923062655028993</v>
      </c>
      <c r="E75" s="8">
        <f t="shared" si="3"/>
        <v>26.590532917789943</v>
      </c>
      <c r="F75" s="8">
        <f t="shared" si="3"/>
        <v>24.374423444196314</v>
      </c>
      <c r="G75" s="8">
        <f t="shared" si="3"/>
        <v>19.659733303831374</v>
      </c>
      <c r="H75" s="8">
        <f t="shared" si="3"/>
        <v>15.783536719356594</v>
      </c>
      <c r="I75" s="8">
        <f t="shared" si="3"/>
        <v>13.216821232456621</v>
      </c>
      <c r="J75" s="8">
        <f t="shared" si="3"/>
        <v>10.424167575305777</v>
      </c>
      <c r="K75" s="8">
        <f t="shared" si="3"/>
        <v>10.220587694628524</v>
      </c>
      <c r="L75" s="8">
        <f t="shared" si="3"/>
        <v>9.0552197378706687</v>
      </c>
      <c r="M75" s="8">
        <f t="shared" si="3"/>
        <v>11.600874226557867</v>
      </c>
      <c r="N75" s="8">
        <f>'DE_VIE Gruppe inkl. MLA und KSC'!P95</f>
        <v>17.105622116297738</v>
      </c>
    </row>
    <row r="76" spans="1:14" x14ac:dyDescent="0.25">
      <c r="A76" s="5" t="s">
        <v>45</v>
      </c>
      <c r="B76" s="8">
        <f t="shared" si="2"/>
        <v>30.583063563486835</v>
      </c>
      <c r="C76" s="8">
        <f t="shared" si="3"/>
        <v>30.59962975648034</v>
      </c>
      <c r="D76" s="8">
        <f t="shared" si="3"/>
        <v>27.544573172303167</v>
      </c>
      <c r="E76" s="8">
        <f t="shared" si="3"/>
        <v>32.236611985286402</v>
      </c>
      <c r="F76" s="8">
        <f t="shared" si="3"/>
        <v>29.495621843040066</v>
      </c>
      <c r="G76" s="8">
        <f t="shared" si="3"/>
        <v>25.40505351829627</v>
      </c>
      <c r="H76" s="8">
        <f t="shared" si="3"/>
        <v>19.030989444544065</v>
      </c>
      <c r="I76" s="8">
        <f t="shared" si="3"/>
        <v>17.806954099595341</v>
      </c>
      <c r="J76" s="8">
        <f t="shared" si="3"/>
        <v>11.981656883205716</v>
      </c>
      <c r="K76" s="8">
        <f t="shared" si="3"/>
        <v>9.8809568492036703</v>
      </c>
      <c r="L76" s="8">
        <f t="shared" si="3"/>
        <v>7.7836061210141416</v>
      </c>
      <c r="M76" s="8">
        <f t="shared" si="3"/>
        <v>10.54310753981833</v>
      </c>
      <c r="N76" s="8">
        <f>'DE_VIE Gruppe inkl. MLA und KSC'!P96</f>
        <v>20.010431563627627</v>
      </c>
    </row>
    <row r="77" spans="1:14" x14ac:dyDescent="0.25">
      <c r="A77" s="5" t="s">
        <v>46</v>
      </c>
      <c r="B77" s="8">
        <f t="shared" si="2"/>
        <v>6.1562315000140977</v>
      </c>
      <c r="C77" s="8">
        <f t="shared" si="3"/>
        <v>8.6415005396285771</v>
      </c>
      <c r="D77" s="8">
        <f t="shared" si="3"/>
        <v>10.416235513245041</v>
      </c>
      <c r="E77" s="8">
        <f t="shared" si="3"/>
        <v>8.2347678640160673</v>
      </c>
      <c r="F77" s="8">
        <f t="shared" si="3"/>
        <v>6.5852763668555081</v>
      </c>
      <c r="G77" s="8">
        <f t="shared" si="3"/>
        <v>3.0612366798872248</v>
      </c>
      <c r="H77" s="8">
        <f t="shared" si="3"/>
        <v>6.6609038601799009</v>
      </c>
      <c r="I77" s="8">
        <f t="shared" si="3"/>
        <v>1.3539621538075863</v>
      </c>
      <c r="J77" s="8">
        <f t="shared" si="3"/>
        <v>6.009029080675421</v>
      </c>
      <c r="K77" s="8">
        <f t="shared" si="3"/>
        <v>11.368246526090765</v>
      </c>
      <c r="L77" s="8">
        <f t="shared" si="3"/>
        <v>14.318553285960256</v>
      </c>
      <c r="M77" s="8">
        <f t="shared" si="3"/>
        <v>16.425514571020994</v>
      </c>
      <c r="N77" s="8">
        <f>'DE_VIE Gruppe inkl. MLA und KSC'!P97</f>
        <v>7.6439746680041276</v>
      </c>
    </row>
    <row r="78" spans="1:14" x14ac:dyDescent="0.25">
      <c r="A78" s="5" t="s">
        <v>47</v>
      </c>
      <c r="B78" s="8">
        <f t="shared" si="2"/>
        <v>15.312856961543343</v>
      </c>
      <c r="C78" s="8">
        <f t="shared" si="3"/>
        <v>15.999193656766565</v>
      </c>
      <c r="D78" s="8">
        <f t="shared" si="3"/>
        <v>15.954968944099379</v>
      </c>
      <c r="E78" s="8">
        <f t="shared" si="3"/>
        <v>16.749297214413495</v>
      </c>
      <c r="F78" s="8">
        <f t="shared" si="3"/>
        <v>15.805225653206655</v>
      </c>
      <c r="G78" s="8">
        <f t="shared" si="3"/>
        <v>12.8689437534806</v>
      </c>
      <c r="H78" s="8">
        <f t="shared" si="3"/>
        <v>12.341546152472782</v>
      </c>
      <c r="I78" s="8">
        <f t="shared" si="3"/>
        <v>8.673267326732681</v>
      </c>
      <c r="J78" s="8">
        <f t="shared" si="3"/>
        <v>8.0390583199571921</v>
      </c>
      <c r="K78" s="8">
        <f t="shared" si="3"/>
        <v>3.8485275965438159</v>
      </c>
      <c r="L78" s="8">
        <f t="shared" si="3"/>
        <v>1.6982622432859307</v>
      </c>
      <c r="M78" s="8">
        <f t="shared" si="3"/>
        <v>5.0582075135986893</v>
      </c>
      <c r="N78" s="8">
        <f>'DE_VIE Gruppe inkl. MLA und KSC'!P98</f>
        <v>10.704386649184251</v>
      </c>
    </row>
    <row r="79" spans="1:14" x14ac:dyDescent="0.25">
      <c r="A79" s="5" t="s">
        <v>48</v>
      </c>
      <c r="B79" s="8">
        <f t="shared" si="2"/>
        <v>-2.8433230066930326</v>
      </c>
      <c r="C79" s="8">
        <f t="shared" si="3"/>
        <v>-1.6932809354372247</v>
      </c>
      <c r="D79" s="8">
        <f t="shared" si="3"/>
        <v>-1.9255208001491386</v>
      </c>
      <c r="E79" s="8">
        <f t="shared" si="3"/>
        <v>-6.7176397305839908</v>
      </c>
      <c r="F79" s="8">
        <f t="shared" si="3"/>
        <v>-1.4900055564651793</v>
      </c>
      <c r="G79" s="8">
        <f t="shared" si="3"/>
        <v>-12.744547381627559</v>
      </c>
      <c r="H79" s="8">
        <f t="shared" si="3"/>
        <v>-8.4158039637499904</v>
      </c>
      <c r="I79" s="8">
        <f t="shared" si="3"/>
        <v>-3.6603026309772524</v>
      </c>
      <c r="J79" s="8">
        <f t="shared" si="3"/>
        <v>-2.9684489660824043</v>
      </c>
      <c r="K79" s="8">
        <f t="shared" si="3"/>
        <v>-2.7884937741387783</v>
      </c>
      <c r="L79" s="8">
        <f t="shared" si="3"/>
        <v>1.2082303271461203</v>
      </c>
      <c r="M79" s="8">
        <f t="shared" si="3"/>
        <v>-3.1967245127298316</v>
      </c>
      <c r="N79" s="8">
        <f>'DE_VIE Gruppe inkl. MLA und KSC'!P99</f>
        <v>-3.9</v>
      </c>
    </row>
    <row r="80" spans="1:14" x14ac:dyDescent="0.25">
      <c r="A80" s="15" t="s">
        <v>55</v>
      </c>
      <c r="B80" s="8">
        <f t="shared" si="2"/>
        <v>19.476241640874314</v>
      </c>
      <c r="C80" s="8">
        <f t="shared" si="3"/>
        <v>19.15590848816473</v>
      </c>
      <c r="D80" s="8">
        <f t="shared" si="3"/>
        <v>18.495243721325693</v>
      </c>
      <c r="E80" s="8">
        <f t="shared" si="3"/>
        <v>21.241975416558478</v>
      </c>
      <c r="F80" s="8">
        <f t="shared" si="3"/>
        <v>19.413349115856615</v>
      </c>
      <c r="G80" s="8">
        <f t="shared" si="3"/>
        <v>14.922243701898697</v>
      </c>
      <c r="H80" s="8">
        <f t="shared" si="3"/>
        <v>15.096320550480137</v>
      </c>
      <c r="I80" s="8">
        <f t="shared" si="3"/>
        <v>10.804237284398166</v>
      </c>
      <c r="J80" s="8">
        <f t="shared" si="3"/>
        <v>9.9266674164885771</v>
      </c>
      <c r="K80" s="8">
        <f t="shared" si="3"/>
        <v>7.3050248880731861</v>
      </c>
      <c r="L80" s="8">
        <f t="shared" si="3"/>
        <v>4.6190435827503817</v>
      </c>
      <c r="M80" s="8">
        <f t="shared" si="3"/>
        <v>7.1896807734886048</v>
      </c>
      <c r="N80" s="8">
        <f t="shared" si="3"/>
        <v>13.594773070973254</v>
      </c>
    </row>
    <row r="81" spans="1:14" x14ac:dyDescent="0.25">
      <c r="A81" s="5" t="s">
        <v>58</v>
      </c>
      <c r="B81" s="8">
        <f>B73-B93</f>
        <v>-3.5287570775208081</v>
      </c>
      <c r="C81" s="8">
        <f t="shared" ref="C81:N81" si="4">C73-C93</f>
        <v>-2.9398580853315366</v>
      </c>
      <c r="D81" s="8">
        <f t="shared" si="4"/>
        <v>-2.6491345230194767</v>
      </c>
      <c r="E81" s="8">
        <f t="shared" si="4"/>
        <v>-3.8580241095806151</v>
      </c>
      <c r="F81" s="8">
        <f t="shared" si="4"/>
        <v>-3.6737077541131349</v>
      </c>
      <c r="G81" s="8">
        <f t="shared" si="4"/>
        <v>-3.7234953799487869</v>
      </c>
      <c r="H81" s="8">
        <f t="shared" si="4"/>
        <v>-2.1364632492810891</v>
      </c>
      <c r="I81" s="8">
        <f t="shared" si="4"/>
        <v>-2.8839929519587102</v>
      </c>
      <c r="J81" s="8">
        <f t="shared" si="4"/>
        <v>-1.0116789675918518</v>
      </c>
      <c r="K81" s="8">
        <f t="shared" si="4"/>
        <v>0.26540046432110742</v>
      </c>
      <c r="L81" s="8">
        <f t="shared" si="4"/>
        <v>1.0073289392984286</v>
      </c>
      <c r="M81" s="8">
        <f t="shared" si="4"/>
        <v>0.76776862267503532</v>
      </c>
      <c r="N81" s="8">
        <f t="shared" si="4"/>
        <v>-1.9959827098937311</v>
      </c>
    </row>
    <row r="84" spans="1:14" x14ac:dyDescent="0.25">
      <c r="B84" s="29">
        <v>2018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1"/>
      <c r="B85" s="9" t="s">
        <v>32</v>
      </c>
      <c r="C85" s="9" t="s">
        <v>33</v>
      </c>
      <c r="D85" s="9" t="s">
        <v>34</v>
      </c>
      <c r="E85" s="9" t="s">
        <v>14</v>
      </c>
      <c r="F85" s="9" t="s">
        <v>35</v>
      </c>
      <c r="G85" s="9" t="s">
        <v>36</v>
      </c>
      <c r="H85" s="9" t="s">
        <v>37</v>
      </c>
      <c r="I85" s="9" t="s">
        <v>15</v>
      </c>
      <c r="J85" s="9" t="s">
        <v>16</v>
      </c>
      <c r="K85" s="9" t="s">
        <v>38</v>
      </c>
      <c r="L85" s="9" t="s">
        <v>18</v>
      </c>
      <c r="M85" s="9" t="s">
        <v>39</v>
      </c>
      <c r="N85" s="9" t="s">
        <v>40</v>
      </c>
    </row>
    <row r="86" spans="1:14" x14ac:dyDescent="0.25">
      <c r="A86" s="26" t="s">
        <v>31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5" t="s">
        <v>44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5" t="s">
        <v>45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5" t="s">
        <v>46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5" t="s">
        <v>47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5" t="s">
        <v>48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5" t="s">
        <v>55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5" t="s">
        <v>56</v>
      </c>
      <c r="B93" s="8">
        <f>B89/B87*100</f>
        <v>24.095869949006936</v>
      </c>
      <c r="C93" s="8">
        <f t="shared" ref="C93:N93" si="5">C89/C87*100</f>
        <v>21.736351919063363</v>
      </c>
      <c r="D93" s="8">
        <f t="shared" si="5"/>
        <v>24.305402003862692</v>
      </c>
      <c r="E93" s="8">
        <f t="shared" si="5"/>
        <v>26.606863108714784</v>
      </c>
      <c r="F93" s="8">
        <f t="shared" si="5"/>
        <v>25.685058526628126</v>
      </c>
      <c r="G93" s="8">
        <f t="shared" si="5"/>
        <v>26.842940913093859</v>
      </c>
      <c r="H93" s="8">
        <f t="shared" si="5"/>
        <v>27.115776211892591</v>
      </c>
      <c r="I93" s="8">
        <f t="shared" si="5"/>
        <v>27.524268164429593</v>
      </c>
      <c r="J93" s="8">
        <f t="shared" si="5"/>
        <v>25.302447020776313</v>
      </c>
      <c r="K93" s="8">
        <f t="shared" si="5"/>
        <v>25.488929592977605</v>
      </c>
      <c r="L93" s="8">
        <f t="shared" si="5"/>
        <v>20.871654403012236</v>
      </c>
      <c r="M93" s="8">
        <f t="shared" si="5"/>
        <v>17.759593125441377</v>
      </c>
      <c r="N93" s="8">
        <f t="shared" si="5"/>
        <v>24.70402731161094</v>
      </c>
    </row>
    <row r="94" spans="1:14" x14ac:dyDescent="0.25">
      <c r="A94" s="26" t="s">
        <v>54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x14ac:dyDescent="0.25">
      <c r="A95" s="5" t="s">
        <v>44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5" t="s">
        <v>45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5" t="s">
        <v>46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5" t="s">
        <v>47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5" t="s">
        <v>48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5" t="s">
        <v>55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5" t="s">
        <v>58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B4:N4"/>
    <mergeCell ref="A6:N6"/>
    <mergeCell ref="A14:N14"/>
    <mergeCell ref="B24:N24"/>
    <mergeCell ref="A26:N26"/>
    <mergeCell ref="A34:N34"/>
    <mergeCell ref="B84:N84"/>
    <mergeCell ref="A86:N86"/>
    <mergeCell ref="A94:N94"/>
    <mergeCell ref="B44:N44"/>
    <mergeCell ref="A46:N46"/>
    <mergeCell ref="A54:N54"/>
    <mergeCell ref="B64:N64"/>
    <mergeCell ref="A66:N66"/>
    <mergeCell ref="A74:N74"/>
  </mergeCells>
  <conditionalFormatting sqref="N55:N61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N75:N7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B55:C6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B75:M81 N80:N8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N95:N10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B95:M101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D55:D61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E55:M61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B35:M4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N35:N4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G15:M21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B15:F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2022-06-09T08:52:14Z</dcterms:modified>
</cp:coreProperties>
</file>